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5" yWindow="7230" windowWidth="28830" windowHeight="7275" tabRatio="952" activeTab="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<sst xmlns="http://schemas.openxmlformats.org/spreadsheetml/2006/main" count="1109" uniqueCount="613">
  <si>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</si>
  <si>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</si>
  <si>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</si>
  <si>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</si>
  <si>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</si>
  <si>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</si>
  <si>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</si>
  <si>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</si>
  <si>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</si>
  <si>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</si>
  <si>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</si>
  <si>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</si>
  <si>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</si>
  <si>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</si>
  <si>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</si>
  <si>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</si>
  <si>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</si>
  <si>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</si>
  <si>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</si>
  <si>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</si>
  <si>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</si>
  <si>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</si>
  <si>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</si>
  <si>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</si>
  <si>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</si>
  <si>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</si>
  <si>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</si>
  <si>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</si>
  <si>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</si>
  <si>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</si>
  <si>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</si>
  <si>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</si>
  <si>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</si>
  <si>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</si>
  <si>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</si>
  <si>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</si>
  <si>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</si>
  <si>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</si>
  <si>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</si>
  <si>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</si>
  <si>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</si>
  <si>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</si>
  <si>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</si>
  <si>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</si>
  <si>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</si>
  <si>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</si>
  <si>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</si>
  <si>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</si>
  <si>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</si>
  <si>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</si>
  <si>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</si>
  <si>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</si>
  <si>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</si>
  <si>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</si>
  <si>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</si>
  <si>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</si>
  <si>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</si>
  <si>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</si>
  <si>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</si>
  <si>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</si>
  <si>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</si>
  <si>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</si>
  <si>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</si>
  <si>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</si>
  <si>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</si>
  <si>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</si>
  <si>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</si>
  <si>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</si>
  <si>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</si>
  <si>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</si>
  <si>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</si>
  <si>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</si>
  <si>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</si>
  <si>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</si>
  <si>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</si>
  <si>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</si>
  <si>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</si>
  <si>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</si>
  <si>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</si>
  <si>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</si>
  <si>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</si>
  <si>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</si>
  <si>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</si>
  <si>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</si>
  <si>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</si>
  <si>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</si>
  <si>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</si>
  <si>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</si>
  <si>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</si>
  <si>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</si>
  <si>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</si>
  <si>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</si>
  <si>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旭市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</si>
  <si>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</si>
  <si>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</si>
  <si>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</si>
  <si>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</si>
  <si>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</si>
  <si>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</si>
  <si>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</si>
  <si>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</si>
  <si>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</si>
  <si>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</si>
  <si>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</si>
  <si>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</si>
  <si>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</si>
  <si>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</si>
  <si>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</si>
  <si>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</si>
  <si>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</si>
  <si>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</si>
  <si>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</si>
  <si>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</si>
  <si>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</si>
  <si>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</si>
  <si>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</si>
  <si>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</si>
  <si>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</si>
  <si>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</si>
  <si>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</si>
  <si>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</si>
  <si>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</si>
  <si>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</si>
  <si>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</si>
  <si>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</si>
  <si>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</si>
  <si>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</si>
  <si>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</si>
  <si>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</si>
  <si>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</si>
  <si>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</si>
  <si>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</si>
  <si>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</si>
  <si>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</si>
  <si>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</si>
  <si>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</si>
  <si>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</si>
  <si>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</si>
  <si>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</si>
  <si>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</si>
  <si>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</si>
  <si>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</si>
  <si>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</si>
  <si>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</si>
  <si>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</si>
  <si>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</si>
  <si>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0"/>
  </si>
  <si>
    <t>うち日本人(％)</t>
    <phoneticPr fontId="5"/>
  </si>
  <si>
    <t>-1.2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</si>
  <si>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</si>
  <si>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</si>
  <si>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</si>
  <si>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</si>
  <si>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</si>
  <si>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</si>
  <si>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</si>
  <si>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</si>
  <si>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</si>
  <si>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</si>
  <si>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</si>
  <si>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</si>
  <si>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</si>
  <si>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</si>
  <si>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</si>
  <si>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</si>
  <si>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</si>
  <si>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</si>
  <si>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</si>
  <si>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</si>
  <si>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</si>
  <si>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</si>
  <si>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</si>
  <si>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</si>
  <si>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</si>
  <si>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</si>
  <si>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</si>
  <si>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</si>
  <si>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</si>
  <si>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</si>
  <si>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</si>
  <si>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</si>
  <si>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</si>
  <si>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</si>
  <si>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</si>
  <si>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</si>
  <si>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</si>
  <si>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</si>
  <si>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</si>
  <si>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</si>
  <si>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</si>
  <si>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</si>
  <si>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</si>
  <si>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</si>
  <si>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</si>
  <si>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</si>
  <si>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</si>
  <si>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</si>
  <si>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</si>
  <si>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</si>
  <si>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</si>
  <si>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</si>
  <si>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</si>
  <si>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</si>
  <si>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</si>
  <si>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</si>
  <si>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</si>
  <si>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</si>
  <si>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</si>
  <si>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</si>
  <si>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千葉県旭市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</si>
  <si>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</si>
  <si>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</si>
  <si>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</si>
  <si>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</si>
  <si>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</si>
  <si>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</si>
  <si>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</si>
  <si>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</si>
  <si>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</si>
  <si>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</si>
  <si>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</si>
  <si>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</si>
  <si>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</si>
  <si>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</si>
  <si>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</si>
  <si>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</si>
  <si>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</si>
  <si>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</si>
  <si>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</si>
  <si>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</si>
  <si>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</si>
  <si>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</si>
  <si>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</si>
  <si>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</si>
  <si>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</si>
  <si>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</si>
  <si>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</si>
  <si>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</si>
  <si>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</si>
  <si>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</si>
  <si>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</si>
  <si>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</si>
  <si>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</si>
  <si>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</si>
  <si>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</si>
  <si>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</si>
  <si>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</si>
  <si>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</si>
  <si>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</si>
  <si>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</si>
  <si>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</si>
  <si>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</si>
  <si>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</si>
  <si>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</si>
  <si>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</si>
  <si>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</si>
  <si>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</si>
  <si>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</si>
  <si>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</si>
  <si>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</si>
  <si>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</si>
  <si>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</si>
  <si>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</si>
  <si>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</si>
  <si>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</si>
  <si>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</si>
  <si>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</si>
  <si>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</si>
  <si>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</si>
  <si>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</si>
  <si>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</si>
  <si>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</si>
  <si>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</si>
  <si>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</si>
  <si>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</si>
  <si>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</si>
  <si>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</si>
  <si>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</si>
  <si>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</si>
  <si>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</si>
  <si>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</si>
  <si>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</si>
  <si>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</si>
  <si>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</si>
  <si>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</si>
  <si>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</si>
  <si>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</si>
  <si>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</si>
  <si>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</si>
  <si>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</si>
  <si>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</si>
  <si>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</si>
  <si>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</si>
  <si>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</si>
  <si>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</si>
  <si>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</si>
  <si>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</si>
  <si>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</si>
  <si>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</si>
  <si>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</si>
  <si>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</si>
  <si>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</si>
  <si>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</si>
  <si>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</si>
  <si>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</si>
  <si>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</si>
  <si>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</si>
  <si>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</si>
  <si>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</si>
  <si>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</si>
  <si>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</si>
  <si>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</si>
  <si>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</si>
  <si>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</si>
  <si>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</si>
  <si>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</si>
  <si>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</si>
  <si>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</si>
  <si>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</si>
  <si>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</si>
  <si>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</si>
  <si>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</si>
  <si>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</si>
  <si>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</si>
  <si>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</si>
  <si>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</si>
  <si>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</si>
  <si>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</si>
  <si>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</si>
  <si>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</si>
  <si>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</si>
  <si>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</si>
  <si>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</si>
  <si>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</si>
  <si>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</si>
  <si>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</si>
  <si>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</si>
  <si>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</si>
  <si>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</si>
  <si>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</si>
  <si>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</si>
  <si>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</si>
  <si>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</si>
  <si>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</si>
  <si>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</si>
  <si>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</si>
  <si>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</si>
  <si>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</si>
  <si>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</si>
  <si>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</si>
  <si>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</si>
  <si>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</si>
  <si>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</si>
  <si>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</si>
  <si>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</si>
  <si>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</si>
  <si>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</si>
  <si>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</si>
  <si>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千葉県旭市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</si>
  <si>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</si>
  <si>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</si>
  <si>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</si>
  <si>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</si>
  <si>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</si>
  <si>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</si>
  <si>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</si>
  <si>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</si>
  <si>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</si>
  <si>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</si>
  <si>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</si>
  <si>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</si>
  <si>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</si>
  <si>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</si>
  <si>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</si>
  <si>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</si>
  <si>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</si>
  <si>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</si>
  <si>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</si>
  <si>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</si>
  <si>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旭市病院事業債管理特別会計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</si>
  <si>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</si>
  <si>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</si>
  <si>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</si>
  <si>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</si>
  <si>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</si>
  <si>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</si>
  <si>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</si>
  <si>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</si>
  <si>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</si>
  <si>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</si>
  <si>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</si>
  <si>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</si>
  <si>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</si>
  <si>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旭市国民健康保険事業特別会計（事業）</t>
    <phoneticPr fontId="5"/>
  </si>
  <si>
    <t>旭市国民健康保険事業特別会計（施設）</t>
    <phoneticPr fontId="5"/>
  </si>
  <si>
    <t>旭市介護保険事業特別会計</t>
    <phoneticPr fontId="5"/>
  </si>
  <si>
    <t>旭市後期高齢者医療特別会計</t>
    <phoneticPr fontId="5"/>
  </si>
  <si>
    <t>旭市水道事業会計</t>
    <phoneticPr fontId="5"/>
  </si>
  <si>
    <t>法適用企業</t>
    <phoneticPr fontId="5"/>
  </si>
  <si>
    <t>旭市下水道事業特別会計</t>
    <phoneticPr fontId="5"/>
  </si>
  <si>
    <t>法非適用企業</t>
    <phoneticPr fontId="5"/>
  </si>
  <si>
    <t>旭市農業集落排水事業特別会計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</si>
  <si>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</si>
  <si>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</si>
  <si>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</si>
  <si>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</si>
  <si>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</si>
  <si>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</si>
  <si>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</si>
  <si>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</si>
  <si>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</si>
  <si>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</si>
  <si>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</si>
  <si>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</si>
  <si>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</si>
  <si>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</si>
  <si>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</si>
  <si>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</si>
  <si>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</si>
  <si>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</si>
  <si>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</si>
  <si>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</si>
  <si>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</si>
  <si>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</si>
  <si>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</si>
  <si>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</si>
  <si>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</si>
  <si>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</si>
  <si>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</si>
  <si>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</si>
  <si>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</si>
  <si>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</si>
  <si>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</si>
  <si>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</si>
  <si>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</si>
  <si>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</si>
  <si>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</si>
  <si>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</si>
  <si>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</si>
  <si>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</si>
  <si>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</si>
  <si>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</si>
  <si>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</si>
  <si>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</si>
  <si>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</si>
  <si>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</si>
  <si>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</si>
  <si>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</si>
  <si>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</si>
  <si>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</si>
  <si>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</si>
  <si>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</si>
  <si>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</si>
  <si>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</si>
  <si>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</si>
  <si>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</si>
  <si>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</si>
  <si>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</si>
  <si>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</si>
  <si>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</si>
  <si>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</si>
  <si>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</si>
  <si>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</si>
  <si>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</si>
  <si>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旭市下水道事業特別会計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</si>
  <si>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</si>
  <si>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</si>
  <si>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旭市農業集落排水事業特別会計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</si>
  <si>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</si>
  <si>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旭市水道事業会計</t>
    <phoneticPr fontId="5"/>
  </si>
  <si>
    <t>(Ｆ)</t>
    <phoneticPr fontId="5"/>
  </si>
  <si>
    <t>旭市介護保険事業特別会計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</si>
  <si>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</si>
  <si>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</si>
  <si>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</si>
  <si>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</si>
  <si>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</si>
  <si>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</si>
  <si>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</si>
  <si>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</si>
  <si>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</si>
  <si>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</si>
  <si>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</si>
  <si>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</si>
  <si>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</si>
  <si>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</si>
  <si>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</si>
  <si>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</si>
  <si>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</si>
  <si>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</si>
  <si>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</si>
  <si>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</si>
  <si>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</si>
  <si>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</si>
  <si>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</si>
  <si>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</si>
  <si>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</si>
  <si>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</si>
  <si>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</si>
  <si>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</si>
  <si>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</si>
  <si>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</si>
  <si>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</si>
  <si>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</si>
  <si>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</si>
  <si>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</si>
  <si>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</si>
  <si>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</si>
  <si>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</si>
  <si>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</si>
  <si>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</si>
  <si>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</si>
  <si>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</si>
  <si>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</si>
  <si>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</si>
  <si>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</si>
  <si>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</si>
  <si>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</si>
  <si>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</si>
  <si>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</si>
  <si>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</si>
  <si>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</si>
  <si>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</si>
  <si>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</si>
  <si>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</si>
  <si>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</si>
  <si>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</si>
  <si>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</si>
  <si>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</si>
  <si>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</si>
  <si>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</si>
  <si>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</si>
  <si>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</si>
  <si>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</si>
  <si>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</si>
  <si>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</si>
  <si>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</si>
  <si>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</si>
  <si>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</si>
  <si>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</si>
  <si>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</si>
  <si>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</si>
  <si>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</si>
  <si>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</si>
  <si>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</si>
  <si>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</si>
  <si>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</si>
  <si>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</si>
  <si>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</si>
  <si>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</si>
  <si>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</si>
  <si>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</si>
  <si>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</si>
  <si>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</si>
  <si>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</si>
  <si>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</si>
  <si>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</si>
  <si>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</si>
  <si>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</si>
  <si>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</si>
  <si>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</si>
  <si>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旭市水道事業会計</t>
  </si>
  <si>
    <t>一般会計</t>
  </si>
  <si>
    <t>旭市国民健康保険事業特別会計（事業）</t>
  </si>
  <si>
    <t>旭市介護保険事業特別会計</t>
  </si>
  <si>
    <t>旭市下水道事業特別会計</t>
  </si>
  <si>
    <t>旭市後期高齢者医療特別会計</t>
  </si>
  <si>
    <t>旭市農業集落排水事業特別会計</t>
  </si>
  <si>
    <t>旭市国民健康保険事業特別会計（施設）</t>
  </si>
  <si>
    <t>その他会計（赤字）</t>
  </si>
  <si>
    <t>その他会計（黒字）</t>
  </si>
  <si>
    <t>東総衛生組合（一般会計）</t>
    <phoneticPr fontId="2"/>
  </si>
  <si>
    <t>東総広域水道企業団（水道用水供給事業会計）</t>
    <phoneticPr fontId="2"/>
  </si>
  <si>
    <t>東総地区広域市町村圏事務組合（一般会計）</t>
    <phoneticPr fontId="2"/>
  </si>
  <si>
    <t>東総地区広域市町村圏事務組合（東総地区ふるさと市町村圏事業特別会計）</t>
    <phoneticPr fontId="2"/>
  </si>
  <si>
    <t>東総地区広域市町村圏事務組合（一般廃棄物処理事業特別会計）</t>
    <phoneticPr fontId="2"/>
  </si>
  <si>
    <t>千葉県市町村総合事務組合（一般会計）</t>
    <phoneticPr fontId="2"/>
  </si>
  <si>
    <t>千葉県市町村総合事務組合（千葉県自治会館管理運営特別会計）</t>
    <phoneticPr fontId="2"/>
  </si>
  <si>
    <t>千葉県市町村総合事務組合（千葉県自治研修センター特別会計）</t>
    <phoneticPr fontId="2"/>
  </si>
  <si>
    <t>千葉県市町村総合事務組合（千葉県市町村交通災害共済特別会計）</t>
    <phoneticPr fontId="2"/>
  </si>
  <si>
    <t>千葉県後期高齢者医療広域連合（一般会計）</t>
    <phoneticPr fontId="2"/>
  </si>
  <si>
    <t>千葉県後期高齢者医療広域連合（後期高齢者医療特別会計）</t>
    <phoneticPr fontId="2"/>
  </si>
  <si>
    <t>千葉県食肉公社</t>
    <phoneticPr fontId="2"/>
  </si>
  <si>
    <t>季楽里あさひ</t>
    <phoneticPr fontId="2"/>
  </si>
  <si>
    <t>総合病院国保旭中央病院</t>
    <phoneticPr fontId="2"/>
  </si>
  <si>
    <t>-</t>
    <phoneticPr fontId="2"/>
  </si>
  <si>
    <t>-</t>
    <phoneticPr fontId="2"/>
  </si>
  <si>
    <t>-</t>
    <phoneticPr fontId="2"/>
  </si>
  <si>
    <t>-</t>
    <phoneticPr fontId="2"/>
  </si>
  <si>
    <t>-</t>
    <phoneticPr fontId="2"/>
  </si>
  <si>
    <t>‐</t>
  </si>
  <si>
    <t>地域振興基金</t>
    <rPh sb="0" eb="2">
      <t>チイキ</t>
    </rPh>
    <rPh sb="2" eb="4">
      <t>シンコウ</t>
    </rPh>
    <rPh sb="4" eb="6">
      <t>キキン</t>
    </rPh>
    <phoneticPr fontId="11"/>
  </si>
  <si>
    <t>庁舎整備基金</t>
    <rPh sb="0" eb="2">
      <t>チョウシャ</t>
    </rPh>
    <rPh sb="2" eb="4">
      <t>セイビ</t>
    </rPh>
    <rPh sb="4" eb="6">
      <t>キキン</t>
    </rPh>
    <phoneticPr fontId="11"/>
  </si>
  <si>
    <t>災害復興基金</t>
    <rPh sb="0" eb="2">
      <t>サイガイ</t>
    </rPh>
    <rPh sb="2" eb="4">
      <t>フッコウ</t>
    </rPh>
    <rPh sb="4" eb="6">
      <t>キキン</t>
    </rPh>
    <phoneticPr fontId="11"/>
  </si>
  <si>
    <t>公共施設等整備基金</t>
    <rPh sb="0" eb="2">
      <t>コウキョウ</t>
    </rPh>
    <rPh sb="2" eb="5">
      <t>シセツトウ</t>
    </rPh>
    <rPh sb="5" eb="7">
      <t>セイビ</t>
    </rPh>
    <rPh sb="7" eb="9">
      <t>キキン</t>
    </rPh>
    <phoneticPr fontId="11"/>
  </si>
  <si>
    <t>東日本大震災復興交付金基金</t>
    <rPh sb="0" eb="1">
      <t>ヒガシ</t>
    </rPh>
    <rPh sb="1" eb="3">
      <t>ニホン</t>
    </rPh>
    <rPh sb="3" eb="6">
      <t>ダイシンサイ</t>
    </rPh>
    <rPh sb="6" eb="8">
      <t>フッコウ</t>
    </rPh>
    <rPh sb="8" eb="11">
      <t>コウフキン</t>
    </rPh>
    <rPh sb="11" eb="13">
      <t>キキン</t>
    </rPh>
    <phoneticPr fontId="11"/>
  </si>
  <si>
    <t>○</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</si>
  <si>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</si>
  <si>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</si>
  <si>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</si>
  <si>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</si>
  <si>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</si>
  <si>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</si>
  <si>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</si>
  <si>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</si>
  <si>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</si>
  <si>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</si>
  <si>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</si>
  <si>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</si>
  <si>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</si>
  <si>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</si>
  <si>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 xml:space="preserve">将来負担比率は逓減しており、実質公債費比率についても、類似団体と比較して高い水準にはあるものの低下傾向にある。今後は新庁舎建設などの大型事業が控えているが、交付税措置の有利な起債の有効活用などにより、両比率の急激な増大の抑制に努める。
</t>
    <phoneticPr fontId="5"/>
  </si>
  <si>
    <t xml:space="preserve">将来負担比率については、充当可能財源の増などにより平成28年度以降は算出されていないものの、有形固定資産減価償却率については1.5ポイント上昇しており、今後も上昇することが見込まれる。
有利な財源を積極的に活用し将来負担比率の上昇を控え、総合管理計画及び個別施設計画に基づき適切な施設管理を着実に進めていく。
</t>
    <rPh sb="12" eb="14">
      <t>ジュウトウ</t>
    </rPh>
    <rPh sb="14" eb="16">
      <t>カノウ</t>
    </rPh>
    <rPh sb="16" eb="18">
      <t>ザイゲン</t>
    </rPh>
    <rPh sb="19" eb="20">
      <t>ゾウ</t>
    </rPh>
    <rPh sb="25" eb="27">
      <t>ヘイセイ</t>
    </rPh>
    <rPh sb="29" eb="31">
      <t>ネンド</t>
    </rPh>
    <rPh sb="31" eb="33">
      <t>イコウ</t>
    </rPh>
    <rPh sb="34" eb="36">
      <t>サンシュツ</t>
    </rPh>
    <rPh sb="119" eb="121">
      <t>ソウゴウ</t>
    </rPh>
    <rPh sb="121" eb="123">
      <t>カンリ</t>
    </rPh>
    <rPh sb="123" eb="125">
      <t>ケイカク</t>
    </rPh>
    <rPh sb="125" eb="126">
      <t>オヨ</t>
    </rPh>
    <rPh sb="127" eb="129">
      <t>コベツ</t>
    </rPh>
    <rPh sb="129" eb="131">
      <t>シセツ</t>
    </rPh>
    <rPh sb="131" eb="133">
      <t>ケイカク</t>
    </rPh>
    <rPh sb="134" eb="135">
      <t>モト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</si>
</sst>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92247</c:v>
                </c:pt>
                <c:pt idx="3">
                  <c:v>67319</c:v>
                </c:pt>
                <c:pt idx="4">
                  <c:v>70615</c:v>
                </c:pt>
              </c:numCache>
            </c:numRef>
          </c:val>
          <c:smooth val="0"/>
          <c:extLst xmlns:c16r2="http://schemas.microsoft.com/office/drawing/2015/06/chart">
            <c:ext xmlns:c16="http://schemas.microsoft.com/office/drawing/2014/chart" uri="{C3380CC4-5D6E-409C-BE32-E72D297353CC}">
              <c16:uniqueId val="{00000000-5BED-47BF-B153-23F6FE775D3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53664</c:v>
                </c:pt>
                <c:pt idx="1">
                  <c:v>65225</c:v>
                </c:pt>
                <c:pt idx="2">
                  <c:v>65959</c:v>
                </c:pt>
                <c:pt idx="3">
                  <c:v>47526</c:v>
                </c:pt>
                <c:pt idx="4">
                  <c:v>52923</c:v>
                </c:pt>
              </c:numCache>
            </c:numRef>
          </c:val>
          <c:smooth val="0"/>
          <c:extLst xmlns:c16r2="http://schemas.microsoft.com/office/drawing/2015/06/chart">
            <c:ext xmlns:c16="http://schemas.microsoft.com/office/drawing/2014/chart" uri="{C3380CC4-5D6E-409C-BE32-E72D297353CC}">
              <c16:uniqueId val="{00000001-5BED-47BF-B153-23F6FE775D36}"/>
            </c:ext>
          </c:extLst>
        </c:ser>
        <c:dLbls>
          <c:showLegendKey val="0"/>
          <c:showVal val="0"/>
          <c:showCatName val="0"/>
          <c:showSerName val="0"/>
          <c:showPercent val="0"/>
          <c:showBubbleSize val="0"/>
        </c:dLbls>
        <c:marker val="1"/>
        <c:smooth val="0"/>
        <c:axId val="145294848"/>
        <c:axId val="120797376"/>
      </c:lineChart>
      <c:catAx>
        <c:axId val="1452948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0797376"/>
        <c:crosses val="autoZero"/>
        <c:auto val="1"/>
        <c:lblAlgn val="ctr"/>
        <c:lblOffset val="100"/>
        <c:tickLblSkip val="1"/>
        <c:tickMarkSkip val="1"/>
        <c:noMultiLvlLbl val="0"/>
      </c:catAx>
      <c:valAx>
        <c:axId val="120797376"/>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52948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11.18</c:v>
                </c:pt>
                <c:pt idx="1">
                  <c:v>12.24</c:v>
                </c:pt>
                <c:pt idx="2">
                  <c:v>13.53</c:v>
                </c:pt>
                <c:pt idx="3">
                  <c:v>8.73</c:v>
                </c:pt>
                <c:pt idx="4">
                  <c:v>4.2699999999999996</c:v>
                </c:pt>
              </c:numCache>
            </c:numRef>
          </c:val>
          <c:extLst xmlns:c16r2="http://schemas.microsoft.com/office/drawing/2015/06/chart">
            <c:ext xmlns:c16="http://schemas.microsoft.com/office/drawing/2014/chart" uri="{C3380CC4-5D6E-409C-BE32-E72D297353CC}">
              <c16:uniqueId val="{00000000-8B9A-42AD-BBA8-0D53F731A9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29.51</c:v>
                </c:pt>
                <c:pt idx="1">
                  <c:v>34.99</c:v>
                </c:pt>
                <c:pt idx="2">
                  <c:v>40.39</c:v>
                </c:pt>
                <c:pt idx="3">
                  <c:v>48.19</c:v>
                </c:pt>
                <c:pt idx="4">
                  <c:v>52.94</c:v>
                </c:pt>
              </c:numCache>
            </c:numRef>
          </c:val>
          <c:extLst xmlns:c16r2="http://schemas.microsoft.com/office/drawing/2015/06/chart">
            <c:ext xmlns:c16="http://schemas.microsoft.com/office/drawing/2014/chart" uri="{C3380CC4-5D6E-409C-BE32-E72D297353CC}">
              <c16:uniqueId val="{00000001-8B9A-42AD-BBA8-0D53F731A983}"/>
            </c:ext>
          </c:extLst>
        </c:ser>
        <c:dLbls>
          <c:showLegendKey val="0"/>
          <c:showVal val="0"/>
          <c:showCatName val="0"/>
          <c:showSerName val="0"/>
          <c:showPercent val="0"/>
          <c:showBubbleSize val="0"/>
        </c:dLbls>
        <c:gapWidth val="250"/>
        <c:overlap val="100"/>
        <c:axId val="184137216"/>
        <c:axId val="1161812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9.0399999999999991</c:v>
                </c:pt>
                <c:pt idx="1">
                  <c:v>6.73</c:v>
                </c:pt>
                <c:pt idx="2">
                  <c:v>7.63</c:v>
                </c:pt>
                <c:pt idx="3">
                  <c:v>2.35</c:v>
                </c:pt>
                <c:pt idx="4">
                  <c:v>0.03</c:v>
                </c:pt>
              </c:numCache>
            </c:numRef>
          </c:val>
          <c:smooth val="0"/>
          <c:extLst xmlns:c16r2="http://schemas.microsoft.com/office/drawing/2015/06/chart">
            <c:ext xmlns:c16="http://schemas.microsoft.com/office/drawing/2014/chart" uri="{C3380CC4-5D6E-409C-BE32-E72D297353CC}">
              <c16:uniqueId val="{00000002-8B9A-42AD-BBA8-0D53F731A983}"/>
            </c:ext>
          </c:extLst>
        </c:ser>
        <c:dLbls>
          <c:showLegendKey val="0"/>
          <c:showVal val="0"/>
          <c:showCatName val="0"/>
          <c:showSerName val="0"/>
          <c:showPercent val="0"/>
          <c:showBubbleSize val="0"/>
        </c:dLbls>
        <c:marker val="1"/>
        <c:smooth val="0"/>
        <c:axId val="184137216"/>
        <c:axId val="116181248"/>
      </c:lineChart>
      <c:catAx>
        <c:axId val="184137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6181248"/>
        <c:crosses val="autoZero"/>
        <c:auto val="1"/>
        <c:lblAlgn val="ctr"/>
        <c:lblOffset val="100"/>
        <c:tickLblSkip val="1"/>
        <c:tickMarkSkip val="1"/>
        <c:noMultiLvlLbl val="0"/>
      </c:catAx>
      <c:valAx>
        <c:axId val="1161812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4137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74.81</c:v>
                </c:pt>
                <c:pt idx="2">
                  <c:v>#N/A</c:v>
                </c:pt>
                <c:pt idx="3">
                  <c:v>75.45</c:v>
                </c:pt>
                <c:pt idx="4">
                  <c:v>#N/A</c:v>
                </c:pt>
                <c:pt idx="5">
                  <c:v>75.48</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ACF-4DA4-B0A7-277B2565AF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ACF-4DA4-B0A7-277B2565AF7D}"/>
            </c:ext>
          </c:extLst>
        </c:ser>
        <c:ser>
          <c:idx val="2"/>
          <c:order val="2"/>
          <c:tx>
            <c:strRef>
              <c:f>データシート!$A$29</c:f>
              <c:strCache>
                <c:ptCount val="1"/>
                <c:pt idx="0">
                  <c:v>旭市国民健康保険事業特別会計（施設）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0.02</c:v>
                </c:pt>
                <c:pt idx="4">
                  <c:v>#N/A</c:v>
                </c:pt>
                <c:pt idx="5">
                  <c:v>0.02</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2-EACF-4DA4-B0A7-277B2565AF7D}"/>
            </c:ext>
          </c:extLst>
        </c:ser>
        <c:ser>
          <c:idx val="3"/>
          <c:order val="3"/>
          <c:tx>
            <c:strRef>
              <c:f>データシート!$A$30</c:f>
              <c:strCache>
                <c:ptCount val="1"/>
                <c:pt idx="0">
                  <c:v>旭市農業集落排水事業特別会計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0.06</c:v>
                </c:pt>
                <c:pt idx="2">
                  <c:v>#N/A</c:v>
                </c:pt>
                <c:pt idx="3">
                  <c:v>0.02</c:v>
                </c:pt>
                <c:pt idx="4">
                  <c:v>#N/A</c:v>
                </c:pt>
                <c:pt idx="5">
                  <c:v>0.02</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3-EACF-4DA4-B0A7-277B2565AF7D}"/>
            </c:ext>
          </c:extLst>
        </c:ser>
        <c:ser>
          <c:idx val="4"/>
          <c:order val="4"/>
          <c:tx>
            <c:strRef>
              <c:f>データシート!$A$31</c:f>
              <c:strCache>
                <c:ptCount val="1"/>
                <c:pt idx="0">
                  <c:v>旭市後期高齢者医療特別会計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0.48</c:v>
                </c:pt>
                <c:pt idx="2">
                  <c:v>#N/A</c:v>
                </c:pt>
                <c:pt idx="3">
                  <c:v>0.08</c:v>
                </c:pt>
                <c:pt idx="4">
                  <c:v>#N/A</c:v>
                </c:pt>
                <c:pt idx="5">
                  <c:v>0.39</c:v>
                </c:pt>
                <c:pt idx="6">
                  <c:v>#N/A</c:v>
                </c:pt>
                <c:pt idx="7">
                  <c:v>0.09</c:v>
                </c:pt>
                <c:pt idx="8">
                  <c:v>#N/A</c:v>
                </c:pt>
                <c:pt idx="9">
                  <c:v>0.06</c:v>
                </c:pt>
              </c:numCache>
            </c:numRef>
          </c:val>
          <c:extLst xmlns:c16r2="http://schemas.microsoft.com/office/drawing/2015/06/chart">
            <c:ext xmlns:c16="http://schemas.microsoft.com/office/drawing/2014/chart" uri="{C3380CC4-5D6E-409C-BE32-E72D297353CC}">
              <c16:uniqueId val="{00000004-EACF-4DA4-B0A7-277B2565AF7D}"/>
            </c:ext>
          </c:extLst>
        </c:ser>
        <c:ser>
          <c:idx val="5"/>
          <c:order val="5"/>
          <c:tx>
            <c:strRef>
              <c:f>データシート!$A$32</c:f>
              <c:strCache>
                <c:ptCount val="1"/>
                <c:pt idx="0">
                  <c:v>旭市下水道事業特別会計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0.36</c:v>
                </c:pt>
                <c:pt idx="2">
                  <c:v>#N/A</c:v>
                </c:pt>
                <c:pt idx="3">
                  <c:v>0.54</c:v>
                </c:pt>
                <c:pt idx="4">
                  <c:v>#N/A</c:v>
                </c:pt>
                <c:pt idx="5">
                  <c:v>0.46</c:v>
                </c:pt>
                <c:pt idx="6">
                  <c:v>#N/A</c:v>
                </c:pt>
                <c:pt idx="7">
                  <c:v>0.4</c:v>
                </c:pt>
                <c:pt idx="8">
                  <c:v>#N/A</c:v>
                </c:pt>
                <c:pt idx="9">
                  <c:v>0.41</c:v>
                </c:pt>
              </c:numCache>
            </c:numRef>
          </c:val>
          <c:extLst xmlns:c16r2="http://schemas.microsoft.com/office/drawing/2015/06/chart">
            <c:ext xmlns:c16="http://schemas.microsoft.com/office/drawing/2014/chart" uri="{C3380CC4-5D6E-409C-BE32-E72D297353CC}">
              <c16:uniqueId val="{00000005-EACF-4DA4-B0A7-277B2565AF7D}"/>
            </c:ext>
          </c:extLst>
        </c:ser>
        <c:ser>
          <c:idx val="6"/>
          <c:order val="6"/>
          <c:tx>
            <c:strRef>
              <c:f>データシート!$A$33</c:f>
              <c:strCache>
                <c:ptCount val="1"/>
                <c:pt idx="0">
                  <c:v>旭市介護保険事業特別会計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7.0000000000000007E-2</c:v>
                </c:pt>
                <c:pt idx="2">
                  <c:v>#N/A</c:v>
                </c:pt>
                <c:pt idx="3">
                  <c:v>0.42</c:v>
                </c:pt>
                <c:pt idx="4">
                  <c:v>#N/A</c:v>
                </c:pt>
                <c:pt idx="5">
                  <c:v>0.08</c:v>
                </c:pt>
                <c:pt idx="6">
                  <c:v>#N/A</c:v>
                </c:pt>
                <c:pt idx="7">
                  <c:v>0.66</c:v>
                </c:pt>
                <c:pt idx="8">
                  <c:v>#N/A</c:v>
                </c:pt>
                <c:pt idx="9">
                  <c:v>0.42</c:v>
                </c:pt>
              </c:numCache>
            </c:numRef>
          </c:val>
          <c:extLst xmlns:c16r2="http://schemas.microsoft.com/office/drawing/2015/06/chart">
            <c:ext xmlns:c16="http://schemas.microsoft.com/office/drawing/2014/chart" uri="{C3380CC4-5D6E-409C-BE32-E72D297353CC}">
              <c16:uniqueId val="{00000006-EACF-4DA4-B0A7-277B2565AF7D}"/>
            </c:ext>
          </c:extLst>
        </c:ser>
        <c:ser>
          <c:idx val="7"/>
          <c:order val="7"/>
          <c:tx>
            <c:strRef>
              <c:f>データシート!$A$34</c:f>
              <c:strCache>
                <c:ptCount val="1"/>
                <c:pt idx="0">
                  <c:v>旭市国民健康保険事業特別会計（事業）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2.15</c:v>
                </c:pt>
                <c:pt idx="2">
                  <c:v>#N/A</c:v>
                </c:pt>
                <c:pt idx="3">
                  <c:v>1.98</c:v>
                </c:pt>
                <c:pt idx="4">
                  <c:v>#N/A</c:v>
                </c:pt>
                <c:pt idx="5">
                  <c:v>1.1599999999999999</c:v>
                </c:pt>
                <c:pt idx="6">
                  <c:v>#N/A</c:v>
                </c:pt>
                <c:pt idx="7">
                  <c:v>2.4300000000000002</c:v>
                </c:pt>
                <c:pt idx="8">
                  <c:v>#N/A</c:v>
                </c:pt>
                <c:pt idx="9">
                  <c:v>2.4900000000000002</c:v>
                </c:pt>
              </c:numCache>
            </c:numRef>
          </c:val>
          <c:extLst xmlns:c16r2="http://schemas.microsoft.com/office/drawing/2015/06/chart">
            <c:ext xmlns:c16="http://schemas.microsoft.com/office/drawing/2014/chart" uri="{C3380CC4-5D6E-409C-BE32-E72D297353CC}">
              <c16:uniqueId val="{00000007-EACF-4DA4-B0A7-277B2565AF7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11.17</c:v>
                </c:pt>
                <c:pt idx="2">
                  <c:v>#N/A</c:v>
                </c:pt>
                <c:pt idx="3">
                  <c:v>12.24</c:v>
                </c:pt>
                <c:pt idx="4">
                  <c:v>#N/A</c:v>
                </c:pt>
                <c:pt idx="5">
                  <c:v>13.53</c:v>
                </c:pt>
                <c:pt idx="6">
                  <c:v>#N/A</c:v>
                </c:pt>
                <c:pt idx="7">
                  <c:v>8.73</c:v>
                </c:pt>
                <c:pt idx="8">
                  <c:v>#N/A</c:v>
                </c:pt>
                <c:pt idx="9">
                  <c:v>4.2699999999999996</c:v>
                </c:pt>
              </c:numCache>
            </c:numRef>
          </c:val>
          <c:extLst xmlns:c16r2="http://schemas.microsoft.com/office/drawing/2015/06/chart">
            <c:ext xmlns:c16="http://schemas.microsoft.com/office/drawing/2014/chart" uri="{C3380CC4-5D6E-409C-BE32-E72D297353CC}">
              <c16:uniqueId val="{00000008-EACF-4DA4-B0A7-277B2565AF7D}"/>
            </c:ext>
          </c:extLst>
        </c:ser>
        <c:ser>
          <c:idx val="9"/>
          <c:order val="9"/>
          <c:tx>
            <c:strRef>
              <c:f>データシート!$A$36</c:f>
              <c:strCache>
                <c:ptCount val="1"/>
                <c:pt idx="0">
                  <c:v>旭市水道事業会計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5.43</c:v>
                </c:pt>
                <c:pt idx="2">
                  <c:v>#N/A</c:v>
                </c:pt>
                <c:pt idx="3">
                  <c:v>6.68</c:v>
                </c:pt>
                <c:pt idx="4">
                  <c:v>#N/A</c:v>
                </c:pt>
                <c:pt idx="5">
                  <c:v>8.25</c:v>
                </c:pt>
                <c:pt idx="6">
                  <c:v>#N/A</c:v>
                </c:pt>
                <c:pt idx="7">
                  <c:v>10.17</c:v>
                </c:pt>
                <c:pt idx="8">
                  <c:v>#N/A</c:v>
                </c:pt>
                <c:pt idx="9">
                  <c:v>12.12</c:v>
                </c:pt>
              </c:numCache>
            </c:numRef>
          </c:val>
          <c:extLst xmlns:c16r2="http://schemas.microsoft.com/office/drawing/2015/06/chart">
            <c:ext xmlns:c16="http://schemas.microsoft.com/office/drawing/2014/chart" uri="{C3380CC4-5D6E-409C-BE32-E72D297353CC}">
              <c16:uniqueId val="{00000009-EACF-4DA4-B0A7-277B2565AF7D}"/>
            </c:ext>
          </c:extLst>
        </c:ser>
        <c:dLbls>
          <c:showLegendKey val="0"/>
          <c:showVal val="0"/>
          <c:showCatName val="0"/>
          <c:showSerName val="0"/>
          <c:showPercent val="0"/>
          <c:showBubbleSize val="0"/>
        </c:dLbls>
        <c:gapWidth val="150"/>
        <c:overlap val="100"/>
        <c:axId val="183515136"/>
        <c:axId val="116183552"/>
      </c:barChart>
      <c:catAx>
        <c:axId val="183515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183552"/>
        <c:crosses val="autoZero"/>
        <c:auto val="1"/>
        <c:lblAlgn val="ctr"/>
        <c:lblOffset val="100"/>
        <c:tickLblSkip val="1"/>
        <c:tickMarkSkip val="1"/>
        <c:noMultiLvlLbl val="0"/>
      </c:catAx>
      <c:valAx>
        <c:axId val="1161835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351513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2772</c:v>
                </c:pt>
                <c:pt idx="5">
                  <c:v>3077</c:v>
                </c:pt>
                <c:pt idx="8">
                  <c:v>3228</c:v>
                </c:pt>
                <c:pt idx="11">
                  <c:v>4217</c:v>
                </c:pt>
                <c:pt idx="14">
                  <c:v>4280</c:v>
                </c:pt>
              </c:numCache>
            </c:numRef>
          </c:val>
          <c:extLst xmlns:c16r2="http://schemas.microsoft.com/office/drawing/2015/06/chart">
            <c:ext xmlns:c16="http://schemas.microsoft.com/office/drawing/2014/chart" uri="{C3380CC4-5D6E-409C-BE32-E72D297353CC}">
              <c16:uniqueId val="{00000000-C5FA-45E4-91C7-0C111E9407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5FA-45E4-91C7-0C111E9407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32</c:v>
                </c:pt>
                <c:pt idx="3">
                  <c:v>32</c:v>
                </c:pt>
                <c:pt idx="6">
                  <c:v>31</c:v>
                </c:pt>
                <c:pt idx="9">
                  <c:v>29</c:v>
                </c:pt>
                <c:pt idx="12">
                  <c:v>27</c:v>
                </c:pt>
              </c:numCache>
            </c:numRef>
          </c:val>
          <c:extLst xmlns:c16r2="http://schemas.microsoft.com/office/drawing/2015/06/chart">
            <c:ext xmlns:c16="http://schemas.microsoft.com/office/drawing/2014/chart" uri="{C3380CC4-5D6E-409C-BE32-E72D297353CC}">
              <c16:uniqueId val="{00000002-C5FA-45E4-91C7-0C111E9407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10</c:v>
                </c:pt>
                <c:pt idx="3">
                  <c:v>25</c:v>
                </c:pt>
                <c:pt idx="6">
                  <c:v>43</c:v>
                </c:pt>
                <c:pt idx="9">
                  <c:v>53</c:v>
                </c:pt>
                <c:pt idx="12">
                  <c:v>49</c:v>
                </c:pt>
              </c:numCache>
            </c:numRef>
          </c:val>
          <c:extLst xmlns:c16r2="http://schemas.microsoft.com/office/drawing/2015/06/chart">
            <c:ext xmlns:c16="http://schemas.microsoft.com/office/drawing/2014/chart" uri="{C3380CC4-5D6E-409C-BE32-E72D297353CC}">
              <c16:uniqueId val="{00000003-C5FA-45E4-91C7-0C111E9407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1256</c:v>
                </c:pt>
                <c:pt idx="3">
                  <c:v>1359</c:v>
                </c:pt>
                <c:pt idx="6">
                  <c:v>1537</c:v>
                </c:pt>
                <c:pt idx="9">
                  <c:v>304</c:v>
                </c:pt>
                <c:pt idx="12">
                  <c:v>320</c:v>
                </c:pt>
              </c:numCache>
            </c:numRef>
          </c:val>
          <c:extLst xmlns:c16r2="http://schemas.microsoft.com/office/drawing/2015/06/chart">
            <c:ext xmlns:c16="http://schemas.microsoft.com/office/drawing/2014/chart" uri="{C3380CC4-5D6E-409C-BE32-E72D297353CC}">
              <c16:uniqueId val="{00000004-C5FA-45E4-91C7-0C111E9407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5FA-45E4-91C7-0C111E9407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5FA-45E4-91C7-0C111E9407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2930</c:v>
                </c:pt>
                <c:pt idx="3">
                  <c:v>2958</c:v>
                </c:pt>
                <c:pt idx="6">
                  <c:v>2962</c:v>
                </c:pt>
                <c:pt idx="9">
                  <c:v>5122</c:v>
                </c:pt>
                <c:pt idx="12">
                  <c:v>5101</c:v>
                </c:pt>
              </c:numCache>
            </c:numRef>
          </c:val>
          <c:extLst xmlns:c16r2="http://schemas.microsoft.com/office/drawing/2015/06/chart">
            <c:ext xmlns:c16="http://schemas.microsoft.com/office/drawing/2014/chart" uri="{C3380CC4-5D6E-409C-BE32-E72D297353CC}">
              <c16:uniqueId val="{00000007-C5FA-45E4-91C7-0C111E940775}"/>
            </c:ext>
          </c:extLst>
        </c:ser>
        <c:dLbls>
          <c:showLegendKey val="0"/>
          <c:showVal val="0"/>
          <c:showCatName val="0"/>
          <c:showSerName val="0"/>
          <c:showPercent val="0"/>
          <c:showBubbleSize val="0"/>
        </c:dLbls>
        <c:gapWidth val="100"/>
        <c:overlap val="100"/>
        <c:axId val="119876608"/>
        <c:axId val="11618643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1456</c:v>
                </c:pt>
                <c:pt idx="2">
                  <c:v>#N/A</c:v>
                </c:pt>
                <c:pt idx="3">
                  <c:v>#N/A</c:v>
                </c:pt>
                <c:pt idx="4">
                  <c:v>1297</c:v>
                </c:pt>
                <c:pt idx="5">
                  <c:v>#N/A</c:v>
                </c:pt>
                <c:pt idx="6">
                  <c:v>#N/A</c:v>
                </c:pt>
                <c:pt idx="7">
                  <c:v>1345</c:v>
                </c:pt>
                <c:pt idx="8">
                  <c:v>#N/A</c:v>
                </c:pt>
                <c:pt idx="9">
                  <c:v>#N/A</c:v>
                </c:pt>
                <c:pt idx="10">
                  <c:v>1291</c:v>
                </c:pt>
                <c:pt idx="11">
                  <c:v>#N/A</c:v>
                </c:pt>
                <c:pt idx="12">
                  <c:v>#N/A</c:v>
                </c:pt>
                <c:pt idx="13">
                  <c:v>1217</c:v>
                </c:pt>
                <c:pt idx="14">
                  <c:v>#N/A</c:v>
                </c:pt>
              </c:numCache>
            </c:numRef>
          </c:val>
          <c:smooth val="0"/>
          <c:extLst xmlns:c16r2="http://schemas.microsoft.com/office/drawing/2015/06/chart">
            <c:ext xmlns:c16="http://schemas.microsoft.com/office/drawing/2014/chart" uri="{C3380CC4-5D6E-409C-BE32-E72D297353CC}">
              <c16:uniqueId val="{00000008-C5FA-45E4-91C7-0C111E940775}"/>
            </c:ext>
          </c:extLst>
        </c:ser>
        <c:dLbls>
          <c:showLegendKey val="0"/>
          <c:showVal val="0"/>
          <c:showCatName val="0"/>
          <c:showSerName val="0"/>
          <c:showPercent val="0"/>
          <c:showBubbleSize val="0"/>
        </c:dLbls>
        <c:marker val="1"/>
        <c:smooth val="0"/>
        <c:axId val="119876608"/>
        <c:axId val="116186432"/>
      </c:lineChart>
      <c:catAx>
        <c:axId val="119876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186432"/>
        <c:crosses val="autoZero"/>
        <c:auto val="1"/>
        <c:lblAlgn val="ctr"/>
        <c:lblOffset val="100"/>
        <c:tickLblSkip val="1"/>
        <c:tickMarkSkip val="1"/>
        <c:noMultiLvlLbl val="0"/>
      </c:catAx>
      <c:valAx>
        <c:axId val="1161864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876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33235</c:v>
                </c:pt>
                <c:pt idx="5">
                  <c:v>33047</c:v>
                </c:pt>
                <c:pt idx="8">
                  <c:v>32970</c:v>
                </c:pt>
                <c:pt idx="11">
                  <c:v>32623</c:v>
                </c:pt>
                <c:pt idx="14">
                  <c:v>32076</c:v>
                </c:pt>
              </c:numCache>
            </c:numRef>
          </c:val>
          <c:extLst xmlns:c16r2="http://schemas.microsoft.com/office/drawing/2015/06/chart">
            <c:ext xmlns:c16="http://schemas.microsoft.com/office/drawing/2014/chart" uri="{C3380CC4-5D6E-409C-BE32-E72D297353CC}">
              <c16:uniqueId val="{00000000-02DC-416C-8E26-0649BC31163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2521</c:v>
                </c:pt>
                <c:pt idx="5">
                  <c:v>2552</c:v>
                </c:pt>
                <c:pt idx="8">
                  <c:v>2579</c:v>
                </c:pt>
                <c:pt idx="11">
                  <c:v>12978</c:v>
                </c:pt>
                <c:pt idx="14">
                  <c:v>12247</c:v>
                </c:pt>
              </c:numCache>
            </c:numRef>
          </c:val>
          <c:extLst xmlns:c16r2="http://schemas.microsoft.com/office/drawing/2015/06/chart">
            <c:ext xmlns:c16="http://schemas.microsoft.com/office/drawing/2014/chart" uri="{C3380CC4-5D6E-409C-BE32-E72D297353CC}">
              <c16:uniqueId val="{00000001-02DC-416C-8E26-0649BC31163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8093</c:v>
                </c:pt>
                <c:pt idx="5">
                  <c:v>9463</c:v>
                </c:pt>
                <c:pt idx="8">
                  <c:v>10930</c:v>
                </c:pt>
                <c:pt idx="11">
                  <c:v>13281</c:v>
                </c:pt>
                <c:pt idx="14">
                  <c:v>14676</c:v>
                </c:pt>
              </c:numCache>
            </c:numRef>
          </c:val>
          <c:extLst xmlns:c16r2="http://schemas.microsoft.com/office/drawing/2015/06/chart">
            <c:ext xmlns:c16="http://schemas.microsoft.com/office/drawing/2014/chart" uri="{C3380CC4-5D6E-409C-BE32-E72D297353CC}">
              <c16:uniqueId val="{00000002-02DC-416C-8E26-0649BC31163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2DC-416C-8E26-0649BC31163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2DC-416C-8E26-0649BC31163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70</c:v>
                </c:pt>
                <c:pt idx="3">
                  <c:v>51</c:v>
                </c:pt>
                <c:pt idx="6">
                  <c:v>617</c:v>
                </c:pt>
                <c:pt idx="9">
                  <c:v>21</c:v>
                </c:pt>
                <c:pt idx="12">
                  <c:v>7</c:v>
                </c:pt>
              </c:numCache>
            </c:numRef>
          </c:val>
          <c:extLst xmlns:c16r2="http://schemas.microsoft.com/office/drawing/2015/06/chart">
            <c:ext xmlns:c16="http://schemas.microsoft.com/office/drawing/2014/chart" uri="{C3380CC4-5D6E-409C-BE32-E72D297353CC}">
              <c16:uniqueId val="{00000005-02DC-416C-8E26-0649BC31163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3570</c:v>
                </c:pt>
                <c:pt idx="3">
                  <c:v>3258</c:v>
                </c:pt>
                <c:pt idx="6">
                  <c:v>3246</c:v>
                </c:pt>
                <c:pt idx="9">
                  <c:v>2164</c:v>
                </c:pt>
                <c:pt idx="12">
                  <c:v>2143</c:v>
                </c:pt>
              </c:numCache>
            </c:numRef>
          </c:val>
          <c:extLst xmlns:c16r2="http://schemas.microsoft.com/office/drawing/2015/06/chart">
            <c:ext xmlns:c16="http://schemas.microsoft.com/office/drawing/2014/chart" uri="{C3380CC4-5D6E-409C-BE32-E72D297353CC}">
              <c16:uniqueId val="{00000006-02DC-416C-8E26-0649BC31163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499</c:v>
                </c:pt>
                <c:pt idx="3">
                  <c:v>476</c:v>
                </c:pt>
                <c:pt idx="6">
                  <c:v>435</c:v>
                </c:pt>
                <c:pt idx="9">
                  <c:v>392</c:v>
                </c:pt>
                <c:pt idx="12">
                  <c:v>349</c:v>
                </c:pt>
              </c:numCache>
            </c:numRef>
          </c:val>
          <c:extLst xmlns:c16r2="http://schemas.microsoft.com/office/drawing/2015/06/chart">
            <c:ext xmlns:c16="http://schemas.microsoft.com/office/drawing/2014/chart" uri="{C3380CC4-5D6E-409C-BE32-E72D297353CC}">
              <c16:uniqueId val="{00000007-02DC-416C-8E26-0649BC31163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20825</c:v>
                </c:pt>
                <c:pt idx="3">
                  <c:v>19713</c:v>
                </c:pt>
                <c:pt idx="6">
                  <c:v>17828</c:v>
                </c:pt>
                <c:pt idx="9">
                  <c:v>3835</c:v>
                </c:pt>
                <c:pt idx="12">
                  <c:v>3632</c:v>
                </c:pt>
              </c:numCache>
            </c:numRef>
          </c:val>
          <c:extLst xmlns:c16r2="http://schemas.microsoft.com/office/drawing/2015/06/chart">
            <c:ext xmlns:c16="http://schemas.microsoft.com/office/drawing/2014/chart" uri="{C3380CC4-5D6E-409C-BE32-E72D297353CC}">
              <c16:uniqueId val="{00000008-02DC-416C-8E26-0649BC31163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2DC-416C-8E26-0649BC31163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27702</c:v>
                </c:pt>
                <c:pt idx="3">
                  <c:v>27732</c:v>
                </c:pt>
                <c:pt idx="6">
                  <c:v>27875</c:v>
                </c:pt>
                <c:pt idx="9">
                  <c:v>51244</c:v>
                </c:pt>
                <c:pt idx="12">
                  <c:v>49283</c:v>
                </c:pt>
              </c:numCache>
            </c:numRef>
          </c:val>
          <c:extLst xmlns:c16r2="http://schemas.microsoft.com/office/drawing/2015/06/chart">
            <c:ext xmlns:c16="http://schemas.microsoft.com/office/drawing/2014/chart" uri="{C3380CC4-5D6E-409C-BE32-E72D297353CC}">
              <c16:uniqueId val="{0000000A-02DC-416C-8E26-0649BC311635}"/>
            </c:ext>
          </c:extLst>
        </c:ser>
        <c:dLbls>
          <c:showLegendKey val="0"/>
          <c:showVal val="0"/>
          <c:showCatName val="0"/>
          <c:showSerName val="0"/>
          <c:showPercent val="0"/>
          <c:showBubbleSize val="0"/>
        </c:dLbls>
        <c:gapWidth val="100"/>
        <c:overlap val="100"/>
        <c:axId val="184631296"/>
        <c:axId val="18478924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8816</c:v>
                </c:pt>
                <c:pt idx="2">
                  <c:v>#N/A</c:v>
                </c:pt>
                <c:pt idx="3">
                  <c:v>#N/A</c:v>
                </c:pt>
                <c:pt idx="4">
                  <c:v>6168</c:v>
                </c:pt>
                <c:pt idx="5">
                  <c:v>#N/A</c:v>
                </c:pt>
                <c:pt idx="6">
                  <c:v>#N/A</c:v>
                </c:pt>
                <c:pt idx="7">
                  <c:v>3521</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2DC-416C-8E26-0649BC311635}"/>
            </c:ext>
          </c:extLst>
        </c:ser>
        <c:dLbls>
          <c:showLegendKey val="0"/>
          <c:showVal val="0"/>
          <c:showCatName val="0"/>
          <c:showSerName val="0"/>
          <c:showPercent val="0"/>
          <c:showBubbleSize val="0"/>
        </c:dLbls>
        <c:marker val="1"/>
        <c:smooth val="0"/>
        <c:axId val="184631296"/>
        <c:axId val="184789248"/>
      </c:lineChart>
      <c:catAx>
        <c:axId val="184631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4789248"/>
        <c:crosses val="autoZero"/>
        <c:auto val="1"/>
        <c:lblAlgn val="ctr"/>
        <c:lblOffset val="100"/>
        <c:tickLblSkip val="1"/>
        <c:tickMarkSkip val="1"/>
        <c:noMultiLvlLbl val="0"/>
      </c:catAx>
      <c:valAx>
        <c:axId val="184789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4631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7360</c:v>
                </c:pt>
                <c:pt idx="1">
                  <c:v>8678</c:v>
                </c:pt>
                <c:pt idx="2">
                  <c:v>9489</c:v>
                </c:pt>
              </c:numCache>
            </c:numRef>
          </c:val>
          <c:extLst xmlns:c16r2="http://schemas.microsoft.com/office/drawing/2015/06/chart">
            <c:ext xmlns:c16="http://schemas.microsoft.com/office/drawing/2014/chart" uri="{C3380CC4-5D6E-409C-BE32-E72D297353CC}">
              <c16:uniqueId val="{00000000-8F6F-4B55-8C2A-2F3E119A88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76</c:v>
                </c:pt>
                <c:pt idx="1">
                  <c:v>576</c:v>
                </c:pt>
                <c:pt idx="2">
                  <c:v>576</c:v>
                </c:pt>
              </c:numCache>
            </c:numRef>
          </c:val>
          <c:extLst xmlns:c16r2="http://schemas.microsoft.com/office/drawing/2015/06/chart">
            <c:ext xmlns:c16="http://schemas.microsoft.com/office/drawing/2014/chart" uri="{C3380CC4-5D6E-409C-BE32-E72D297353CC}">
              <c16:uniqueId val="{00000001-8F6F-4B55-8C2A-2F3E119A88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6227</c:v>
                </c:pt>
                <c:pt idx="1">
                  <c:v>6467</c:v>
                </c:pt>
                <c:pt idx="2">
                  <c:v>7709</c:v>
                </c:pt>
              </c:numCache>
            </c:numRef>
          </c:val>
          <c:extLst xmlns:c16r2="http://schemas.microsoft.com/office/drawing/2015/06/chart">
            <c:ext xmlns:c16="http://schemas.microsoft.com/office/drawing/2014/chart" uri="{C3380CC4-5D6E-409C-BE32-E72D297353CC}">
              <c16:uniqueId val="{00000002-8F6F-4B55-8C2A-2F3E119A88AF}"/>
            </c:ext>
          </c:extLst>
        </c:ser>
        <c:dLbls>
          <c:showLegendKey val="0"/>
          <c:showVal val="0"/>
          <c:showCatName val="0"/>
          <c:showSerName val="0"/>
          <c:showPercent val="0"/>
          <c:showBubbleSize val="0"/>
        </c:dLbls>
        <c:gapWidth val="120"/>
        <c:overlap val="100"/>
        <c:axId val="184827904"/>
        <c:axId val="184793280"/>
      </c:barChart>
      <c:catAx>
        <c:axId val="184827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84793280"/>
        <c:crosses val="autoZero"/>
        <c:auto val="1"/>
        <c:lblAlgn val="ctr"/>
        <c:lblOffset val="100"/>
        <c:tickLblSkip val="1"/>
        <c:tickMarkSkip val="1"/>
        <c:noMultiLvlLbl val="0"/>
      </c:catAx>
      <c:valAx>
        <c:axId val="18479328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84827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{1B861C4C-B757-4F7F-B590-58A60C971CB8}</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E0B9-4AF9-A45B-B13326E6C903}"/>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{9E0B32B9-8FD1-4F99-B0AB-2787E04CD77D}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B9-4AF9-A45B-B13326E6C903}"/>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{F7AB2189-B079-41F6-B73D-7B959C9C6A7B}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B9-4AF9-A45B-B13326E6C903}"/>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{CE8CC58C-F4B8-4990-A722-86DFF648899A}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B9-4AF9-A45B-B13326E6C903}"/>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{B65155EC-111E-44AA-AA16-809DCC3835F0}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B9-4AF9-A45B-B13326E6C90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{DEC7B0A1-501E-4DDD-BD32-3B2553259A22}</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E0B9-4AF9-A45B-B13326E6C903}"/>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{86A127A9-ADC5-4F29-B7C1-CEECE66A87EB}</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E0B9-4AF9-A45B-B13326E6C903}"/>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{331DE5F8-5A8E-45FC-B7EC-1DCBD263CAE4}</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E0B9-4AF9-A45B-B13326E6C903}"/>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{9474F516-9F00-4034-A1D3-AE7E7300B925}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E0B9-4AF9-A45B-B13326E6C9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57.8</c:v>
                </c:pt>
                <c:pt idx="24">
                  <c:v>59.7</c:v>
                </c:pt>
                <c:pt idx="32">
                  <c:v>61.2</c:v>
                </c:pt>
              </c:numCache>
            </c:numRef>
          </c:xVal>
          <c:yVal>
            <c:numRef>
              <c:f>公会計指標分析・財政指標組合せ分析表!$BP$51:$DC$51</c:f>
              <c:numCache>
                <c:formatCode>#,##0.0;"▲ "#,##0.0</c:formatCode>
                <c:ptCount val="40"/>
                <c:pt idx="16">
                  <c:v>23.1</c:v>
                </c:pt>
              </c:numCache>
            </c:numRef>
          </c:yVal>
          <c:smooth val="0"/>
          <c:extLst xmlns:c16r2="http://schemas.microsoft.com/office/drawing/2015/06/chart">
            <c:ext xmlns:c16="http://schemas.microsoft.com/office/drawing/2014/chart" uri="{C3380CC4-5D6E-409C-BE32-E72D297353CC}">
              <c16:uniqueId val="{00000009-E0B9-4AF9-A45B-B13326E6C90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{F70752E3-691A-44A9-813E-2FD9DF8F480B}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E0B9-4AF9-A45B-B13326E6C903}"/>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{E5DA95C9-238E-4117-B369-9235CD4874BD}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B9-4AF9-A45B-B13326E6C903}"/>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{E19BD1CF-EBB1-42D0-BCC0-9A50F67FA4F5}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B9-4AF9-A45B-B13326E6C903}"/>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{32D1FDB0-E97C-4705-80D3-CABAD5B3A52F}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B9-4AF9-A45B-B13326E6C903}"/>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{1875B4FF-0705-464C-B76D-932B6EA99333}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B9-4AF9-A45B-B13326E6C903}"/>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{F2FCE25E-218A-4208-843C-1A2976C35FD3}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E0B9-4AF9-A45B-B13326E6C903}"/>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{384508B5-CDE8-4441-B95D-EF9B43DC49B8}</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E0B9-4AF9-A45B-B13326E6C903}"/>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{B6C4239C-4708-4274-8F4D-A662965D3E3C}</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E0B9-4AF9-A45B-B13326E6C903}"/>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{6DFF6B13-407C-446D-8416-7C9B09D0108E}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E0B9-4AF9-A45B-B13326E6C9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55.4</c:v>
                </c:pt>
                <c:pt idx="24">
                  <c:v>57</c:v>
                </c:pt>
                <c:pt idx="32">
                  <c:v>57.6</c:v>
                </c:pt>
              </c:numCache>
            </c:numRef>
          </c:xVal>
          <c:yVal>
            <c:numRef>
              <c:f>公会計指標分析・財政指標組合せ分析表!$BP$55:$DC$55</c:f>
              <c:numCache>
                <c:formatCode>#,##0.0;"▲ "#,##0.0</c:formatCode>
                <c:ptCount val="40"/>
                <c:pt idx="16">
                  <c:v>39</c:v>
                </c:pt>
                <c:pt idx="24">
                  <c:v>32.5</c:v>
                </c:pt>
                <c:pt idx="32">
                  <c:v>30.2</c:v>
                </c:pt>
              </c:numCache>
            </c:numRef>
          </c:yVal>
          <c:smooth val="0"/>
          <c:extLst xmlns:c16r2="http://schemas.microsoft.com/office/drawing/2015/06/chart">
            <c:ext xmlns:c16="http://schemas.microsoft.com/office/drawing/2014/chart" uri="{C3380CC4-5D6E-409C-BE32-E72D297353CC}">
              <c16:uniqueId val="{00000013-E0B9-4AF9-A45B-B13326E6C903}"/>
            </c:ext>
          </c:extLst>
        </c:ser>
        <c:dLbls>
          <c:showLegendKey val="0"/>
          <c:showVal val="1"/>
          <c:showCatName val="0"/>
          <c:showSerName val="0"/>
          <c:showPercent val="0"/>
          <c:showBubbleSize val="0"/>
        </c:dLbls>
        <c:axId val="184289536"/>
        <c:axId val="184290112"/>
      </c:scatterChart>
      <c:valAx>
        <c:axId val="184289536"/>
        <c:scaling>
          <c:orientation val="minMax"/>
          <c:max val="58"/>
          <c:min val="5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4290112"/>
        <c:crosses val="autoZero"/>
        <c:crossBetween val="midCat"/>
      </c:valAx>
      <c:valAx>
        <c:axId val="184290112"/>
        <c:scaling>
          <c:orientation val="minMax"/>
          <c:max val="42"/>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42895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{97FE342F-DA1B-4F99-86D3-95F6CA638535}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CD37-44F4-8D16-FE631592D301}"/>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{12C4DCD2-2E55-4F7E-9806-D925F89A4EB1}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37-44F4-8D16-FE631592D301}"/>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{84B2B873-722E-4129-81B3-A39DDE3AA6AA}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37-44F4-8D16-FE631592D301}"/>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{6A88DE6C-88CE-4646-A394-B7013B581550}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37-44F4-8D16-FE631592D301}"/>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{3DB6B090-05CC-4155-9919-B8C8CF7B3D34}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37-44F4-8D16-FE631592D301}"/>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{5F8AAEB9-E4BA-4B9A-A006-C9AA4BB89672}</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CD37-44F4-8D16-FE631592D301}"/>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{25858602-82A6-4B56-B589-C6085D965F8B}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CD37-44F4-8D16-FE631592D301}"/>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{0386F51F-70AA-45F0-8347-A648E98F5052}</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CD37-44F4-8D16-FE631592D301}"/>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{3D00429F-15EA-41F2-AF27-5E8703CFD72F}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CD37-44F4-8D16-FE631592D3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11.6</c:v>
                </c:pt>
                <c:pt idx="8">
                  <c:v>9.9</c:v>
                </c:pt>
                <c:pt idx="16">
                  <c:v>9</c:v>
                </c:pt>
                <c:pt idx="24">
                  <c:v>8.6</c:v>
                </c:pt>
                <c:pt idx="32">
                  <c:v>8.5</c:v>
                </c:pt>
              </c:numCache>
            </c:numRef>
          </c:xVal>
          <c:yVal>
            <c:numRef>
              <c:f>公会計指標分析・財政指標組合せ分析表!$BP$73:$DC$73</c:f>
              <c:numCache>
                <c:formatCode>#,##0.0;"▲ "#,##0.0</c:formatCode>
                <c:ptCount val="40"/>
                <c:pt idx="0">
                  <c:v>58</c:v>
                </c:pt>
                <c:pt idx="8">
                  <c:v>41.1</c:v>
                </c:pt>
                <c:pt idx="16">
                  <c:v>23.1</c:v>
                </c:pt>
              </c:numCache>
            </c:numRef>
          </c:yVal>
          <c:smooth val="0"/>
          <c:extLst xmlns:c16r2="http://schemas.microsoft.com/office/drawing/2015/06/chart">
            <c:ext xmlns:c16="http://schemas.microsoft.com/office/drawing/2014/chart" uri="{C3380CC4-5D6E-409C-BE32-E72D297353CC}">
              <c16:uniqueId val="{00000009-CD37-44F4-8D16-FE631592D30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{BAC6A23D-3647-4914-91D2-C315A5A10A1B}</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CD37-44F4-8D16-FE631592D30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{2092D5FC-2309-4330-B0F5-F3DE7E11BD61}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37-44F4-8D16-FE631592D301}"/>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{228C8B59-C34B-474F-B259-4F261685F67A}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37-44F4-8D16-FE631592D301}"/>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{BE0CCC0F-6E1D-408B-BE27-E09298FE1E48}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37-44F4-8D16-FE631592D301}"/>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{5BAEFE35-8269-4F68-8235-BB8591C2C735}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37-44F4-8D16-FE631592D301}"/>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{B98B7B05-111B-4A24-A606-26E68B76EC05}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CD37-44F4-8D16-FE631592D301}"/>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{A65FC2D4-C81C-410D-8B86-E7CD80DD66E8}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CD37-44F4-8D16-FE631592D301}"/>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{C9504B46-C9AF-4C3B-8119-38641471055B}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CD37-44F4-8D16-FE631592D301}"/>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{D5F28223-69AB-4003-B7BE-1A70AE9AAEF5}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CD37-44F4-8D16-FE631592D3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9</c:v>
                </c:pt>
                <c:pt idx="24">
                  <c:v>8.1999999999999993</c:v>
                </c:pt>
                <c:pt idx="32">
                  <c:v>8</c:v>
                </c:pt>
              </c:numCache>
            </c:numRef>
          </c:xVal>
          <c:yVal>
            <c:numRef>
              <c:f>公会計指標分析・財政指標組合せ分析表!$BP$77:$DC$77</c:f>
              <c:numCache>
                <c:formatCode>#,##0.0;"▲ "#,##0.0</c:formatCode>
                <c:ptCount val="40"/>
                <c:pt idx="0">
                  <c:v>50.3</c:v>
                </c:pt>
                <c:pt idx="8">
                  <c:v>45.9</c:v>
                </c:pt>
                <c:pt idx="16">
                  <c:v>39</c:v>
                </c:pt>
                <c:pt idx="24">
                  <c:v>32.5</c:v>
                </c:pt>
                <c:pt idx="32">
                  <c:v>30.2</c:v>
                </c:pt>
              </c:numCache>
            </c:numRef>
          </c:yVal>
          <c:smooth val="0"/>
          <c:extLst xmlns:c16r2="http://schemas.microsoft.com/office/drawing/2015/06/chart">
            <c:ext xmlns:c16="http://schemas.microsoft.com/office/drawing/2014/chart" uri="{C3380CC4-5D6E-409C-BE32-E72D297353CC}">
              <c16:uniqueId val="{00000013-CD37-44F4-8D16-FE631592D301}"/>
            </c:ext>
          </c:extLst>
        </c:ser>
        <c:dLbls>
          <c:showLegendKey val="0"/>
          <c:showVal val="1"/>
          <c:showCatName val="0"/>
          <c:showSerName val="0"/>
          <c:showPercent val="0"/>
          <c:showBubbleSize val="0"/>
        </c:dLbls>
        <c:axId val="184292416"/>
        <c:axId val="184292992"/>
      </c:scatterChart>
      <c:valAx>
        <c:axId val="184292416"/>
        <c:scaling>
          <c:orientation val="minMax"/>
          <c:max val="11.9"/>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4292992"/>
        <c:crosses val="autoZero"/>
        <c:crossBetween val="midCat"/>
      </c:valAx>
      <c:valAx>
        <c:axId val="184292992"/>
        <c:scaling>
          <c:orientation val="minMax"/>
          <c:max val="64"/>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429241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前年と比べ元利償還均等が</a:t>
          </a:r>
          <a:r>
            <a:rPr kumimoji="1" lang="en-US" altLang="ja-JP" sz="1400">
              <a:latin typeface="ＭＳ ゴシック" pitchFamily="49" charset="-128"/>
              <a:ea typeface="ＭＳ ゴシック" pitchFamily="49" charset="-128"/>
            </a:rPr>
            <a:t>11</a:t>
          </a:r>
          <a:r>
            <a:rPr kumimoji="1" lang="ja-JP" altLang="en-US" sz="1400">
              <a:latin typeface="ＭＳ ゴシック" pitchFamily="49" charset="-128"/>
              <a:ea typeface="ＭＳ ゴシック" pitchFamily="49" charset="-128"/>
            </a:rPr>
            <a:t>百万円減少、算入公債費等は</a:t>
          </a:r>
          <a:r>
            <a:rPr kumimoji="1" lang="en-US" altLang="ja-JP" sz="1400">
              <a:latin typeface="ＭＳ ゴシック" pitchFamily="49" charset="-128"/>
              <a:ea typeface="ＭＳ ゴシック" pitchFamily="49" charset="-128"/>
            </a:rPr>
            <a:t>63</a:t>
          </a:r>
          <a:r>
            <a:rPr kumimoji="1" lang="ja-JP" altLang="en-US" sz="1400">
              <a:latin typeface="ＭＳ ゴシック" pitchFamily="49" charset="-128"/>
              <a:ea typeface="ＭＳ ゴシック" pitchFamily="49" charset="-128"/>
            </a:rPr>
            <a:t>百万円増加しているため</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実質公債費比率が減少している。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過去に借入をした高利率な起債の償還が進む中で、交付税措置の有利な合併特例債など活用したことにより交付税算入額も増加している。直近では新庁舎の建設等もあるが、今後も交付税措置の有利な起債を活用し、比率の急激な上昇の抑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一般会計等に係る地方債の現在高が</a:t>
          </a:r>
          <a:r>
            <a:rPr kumimoji="1" lang="en-US" altLang="ja-JP" sz="1400">
              <a:latin typeface="ＭＳ ゴシック" pitchFamily="49" charset="-128"/>
              <a:ea typeface="ＭＳ ゴシック" pitchFamily="49" charset="-128"/>
            </a:rPr>
            <a:t>1,961</a:t>
          </a:r>
          <a:r>
            <a:rPr kumimoji="1" lang="ja-JP" altLang="en-US" sz="1400">
              <a:latin typeface="ＭＳ ゴシック" pitchFamily="49" charset="-128"/>
              <a:ea typeface="ＭＳ ゴシック" pitchFamily="49" charset="-128"/>
            </a:rPr>
            <a:t>百万円減少したことにより、将来負担額が</a:t>
          </a:r>
          <a:r>
            <a:rPr kumimoji="1" lang="en-US" altLang="ja-JP" sz="1400">
              <a:latin typeface="ＭＳ ゴシック" pitchFamily="49" charset="-128"/>
              <a:ea typeface="ＭＳ ゴシック" pitchFamily="49" charset="-128"/>
            </a:rPr>
            <a:t>2,242</a:t>
          </a:r>
          <a:r>
            <a:rPr kumimoji="1" lang="ja-JP" altLang="en-US" sz="1400">
              <a:latin typeface="ＭＳ ゴシック" pitchFamily="49" charset="-128"/>
              <a:ea typeface="ＭＳ ゴシック" pitchFamily="49" charset="-128"/>
            </a:rPr>
            <a:t>百万円減少した。また、計画的な基金の積立てにより充当可能基金が</a:t>
          </a:r>
          <a:r>
            <a:rPr kumimoji="1" lang="en-US" altLang="ja-JP" sz="1400">
              <a:latin typeface="ＭＳ ゴシック" pitchFamily="49" charset="-128"/>
              <a:ea typeface="ＭＳ ゴシック" pitchFamily="49" charset="-128"/>
            </a:rPr>
            <a:t>1,395</a:t>
          </a:r>
          <a:r>
            <a:rPr kumimoji="1" lang="ja-JP" altLang="en-US" sz="1400">
              <a:latin typeface="ＭＳ ゴシック" pitchFamily="49" charset="-128"/>
              <a:ea typeface="ＭＳ ゴシック" pitchFamily="49" charset="-128"/>
            </a:rPr>
            <a:t>百万円増加したため、充当可能財源等も増加した。</a:t>
          </a:r>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今後は新庁舎建設や施設改修等にあたり、基金の取り崩しや地方債の増加が見込まれるが、事業を見極め減少してきた将来負担額の増加を抑え、交付税措置の有利な起債の活用を徹底し、充当可能財源等の確保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以上を財政調整基金へ、その公共施設等整備基金、地域振興基金、ふるさと応援基金などに積立を行う等、全体で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万円積み立てた一方、庁舎整備基金や地域振興関連の事業等に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万円取り崩しを行う等で、基金全体としては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新庁舎建設事業や広域ごみ処理施設整備事業などの大型事業が一層進み、また施設の長寿命化に伴う施設再編などが見込まれているため、財政調整基金をはじめ、各種特定目的基金（公共事業等整備基金、庁舎整備基金など）を計画的に取り崩す方向で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・公共施設等整備基金：市が所有する施設等の整備及び保全に必要な財源を確保し、将来にわたって適切に維持管理していく。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・地域振興基金：市民まちづくり活動支援事業をはじめとした各種地域振興事業の財源とすることで、地域住民の連携の強化や地域振興を図る。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月に条例が制定され、今後到来する公共施設一斉更新時期に対応するため、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月補正にて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・地域振興基金：合併特例債の発行により、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月補正にて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・育英基金：奨学基金廃止に伴い、奨学基金残高等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新庁舎建設事業や広域ごみ処理施設整備事業などの大型事業が一層進み、また施設の長寿命化に伴う施設再編などが見込まれているため、公共事業等整備基金、庁舎整備基金などを計画的に取り崩す方向で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・諸収入や市税、県支出金等歳入の増加による平成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年度決算剰余金の積み立て分、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・定期預金や債券運用等によって得た利子分、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新庁舎建設事業や広域ごみ処理施設整備事業などの大型事業が一層進み、また施設の長寿命化に伴う施設再編などが見込まれているため、積み立てるだけではなく、計画的に取り崩す方向で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・定期預金にて運用したことによる利子分の増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合併特例債等の借り入れが進み、今後は市債の元金償還額が増えていくため、償還のための取り崩しも視野に入れて検討していく。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千葉県旭市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66,431
65,167
130.45
30,421,391
29,528,266
765,807
17,923,058
28,036,138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6" name="テキスト ボックス 35"/>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7" name="テキスト ボックス 36"/>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8" name="テキスト ボックス 37"/>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本市は合併団体であり、市内各所に類似施設が点在して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いるため</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有形固定資産減価償却率は類似団体より高い水準にある。</a:t>
          </a:r>
          <a:endParaRPr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年度に策定した公共施設総合管理計画に基づいて公共施設等の延べ床面積を２０％削減することを計画している。現在は個別施設計画の策定を進めている段階である。</a:t>
          </a:r>
          <a:endParaRPr lang="ja-JP" altLang="ja-JP">
            <a:effectLst/>
            <a:latin typeface="ＭＳ Ｐゴシック" panose="020B0600070205080204" pitchFamily="50" charset="-128"/>
            <a:ea typeface="ＭＳ Ｐゴシック" panose="020B0600070205080204" pitchFamily="50" charset="-128"/>
          </a:endParaRPr>
        </a:p>
        <a:p>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有形固定資産減価償却率については、今後数年間は上昇を見込むが、個別施設計画に基づく施設再編、長寿命化により適切な施設管理を図</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4" name="テキスト ボックス 53"/>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5" name="直線コネクタ 54"/>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6" name="テキスト ボックス 55"/>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7" name="直線コネクタ 56"/>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8" name="テキスト ボックス 57"/>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9" name="直線コネクタ 58"/>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0" name="テキスト ボックス 59"/>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1" name="直線コネクタ 60"/>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2" name="テキスト ボックス 61"/>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108077</xdr:rowOff>
    </xdr:from>
    <xdr:to>
      <xdr:col>23</xdr:col>
      <xdr:colOff>85090</xdr:colOff>
      <xdr:row>33</xdr:row>
      <xdr:rowOff>110490</xdr:rowOff>
    </xdr:to>
    <xdr:cxnSp macro="">
      <xdr:nvCxnSpPr>
        <xdr:cNvPr id="66" name="直線コネクタ 65"/>
        <xdr:cNvCxnSpPr/>
      </xdr:nvCxnSpPr>
      <xdr:spPr>
        <a:xfrm flipV="1">
          <a:off x="4760595" y="5337302"/>
          <a:ext cx="1270" cy="120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7" name="有形固定資産減価償却率最小値テキスト"/>
        <xdr:cNvSpPr txBox="1"/>
      </xdr:nvSpPr>
      <xdr:spPr>
        <a:xfrm>
          <a:off x="48133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8" name="直線コネクタ 67"/>
        <xdr:cNvCxnSpPr/>
      </xdr:nvCxnSpPr>
      <xdr:spPr>
        <a:xfrm>
          <a:off x="4673600" y="65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54754</xdr:rowOff>
    </xdr:from>
    <xdr:ext cx="405111" cy="259045"/>
    <xdr:sp macro="" textlink="">
      <xdr:nvSpPr>
        <xdr:cNvPr id="69" name="有形固定資産減価償却率最大値テキスト"/>
        <xdr:cNvSpPr txBox="1"/>
      </xdr:nvSpPr>
      <xdr:spPr>
        <a:xfrm>
          <a:off x="4813300" y="5112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108077</xdr:rowOff>
    </xdr:from>
    <xdr:to>
      <xdr:col>23</xdr:col>
      <xdr:colOff>174625</xdr:colOff>
      <xdr:row>26</xdr:row>
      <xdr:rowOff>108077</xdr:rowOff>
    </xdr:to>
    <xdr:cxnSp macro="">
      <xdr:nvCxnSpPr>
        <xdr:cNvPr id="70" name="直線コネクタ 69"/>
        <xdr:cNvCxnSpPr/>
      </xdr:nvCxnSpPr>
      <xdr:spPr>
        <a:xfrm>
          <a:off x="4673600" y="533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52468</xdr:rowOff>
    </xdr:from>
    <xdr:ext cx="405111" cy="259045"/>
    <xdr:sp macro="" textlink="">
      <xdr:nvSpPr>
        <xdr:cNvPr id="71" name="有形固定資産減価償却率平均値テキスト"/>
        <xdr:cNvSpPr txBox="1"/>
      </xdr:nvSpPr>
      <xdr:spPr>
        <a:xfrm>
          <a:off x="4813300" y="5796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72" name="フローチャート: 判断 71"/>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86995</xdr:rowOff>
    </xdr:from>
    <xdr:to>
      <xdr:col>19</xdr:col>
      <xdr:colOff>187325</xdr:colOff>
      <xdr:row>30</xdr:row>
      <xdr:rowOff>17145</xdr:rowOff>
    </xdr:to>
    <xdr:sp macro="" textlink="">
      <xdr:nvSpPr>
        <xdr:cNvPr id="73" name="フローチャート: 判断 72"/>
        <xdr:cNvSpPr/>
      </xdr:nvSpPr>
      <xdr:spPr>
        <a:xfrm>
          <a:off x="4000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121539</xdr:rowOff>
    </xdr:from>
    <xdr:to>
      <xdr:col>15</xdr:col>
      <xdr:colOff>187325</xdr:colOff>
      <xdr:row>30</xdr:row>
      <xdr:rowOff>51689</xdr:rowOff>
    </xdr:to>
    <xdr:sp macro="" textlink="">
      <xdr:nvSpPr>
        <xdr:cNvPr id="74" name="フローチャート: 判断 73"/>
        <xdr:cNvSpPr/>
      </xdr:nvSpPr>
      <xdr:spPr>
        <a:xfrm>
          <a:off x="3238500" y="586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167767</xdr:rowOff>
    </xdr:from>
    <xdr:to>
      <xdr:col>23</xdr:col>
      <xdr:colOff>136525</xdr:colOff>
      <xdr:row>29</xdr:row>
      <xdr:rowOff>97917</xdr:rowOff>
    </xdr:to>
    <xdr:sp macro="" textlink="">
      <xdr:nvSpPr>
        <xdr:cNvPr id="80" name="楕円 79"/>
        <xdr:cNvSpPr/>
      </xdr:nvSpPr>
      <xdr:spPr>
        <a:xfrm>
          <a:off x="4711700" y="573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19194</xdr:rowOff>
    </xdr:from>
    <xdr:ext cx="405111" cy="259045"/>
    <xdr:sp macro="" textlink="">
      <xdr:nvSpPr>
        <xdr:cNvPr id="81" name="有形固定資産減価償却率該当値テキスト"/>
        <xdr:cNvSpPr txBox="1"/>
      </xdr:nvSpPr>
      <xdr:spPr>
        <a:xfrm>
          <a:off x="4813300" y="5591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28702</xdr:rowOff>
    </xdr:from>
    <xdr:to>
      <xdr:col>19</xdr:col>
      <xdr:colOff>187325</xdr:colOff>
      <xdr:row>29</xdr:row>
      <xdr:rowOff>130302</xdr:rowOff>
    </xdr:to>
    <xdr:sp macro="" textlink="">
      <xdr:nvSpPr>
        <xdr:cNvPr id="82" name="楕円 81"/>
        <xdr:cNvSpPr/>
      </xdr:nvSpPr>
      <xdr:spPr>
        <a:xfrm>
          <a:off x="4000500" y="57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47117</xdr:rowOff>
    </xdr:from>
    <xdr:to>
      <xdr:col>23</xdr:col>
      <xdr:colOff>85725</xdr:colOff>
      <xdr:row>29</xdr:row>
      <xdr:rowOff>79502</xdr:rowOff>
    </xdr:to>
    <xdr:cxnSp macro="">
      <xdr:nvCxnSpPr>
        <xdr:cNvPr id="83" name="直線コネクタ 82"/>
        <xdr:cNvCxnSpPr/>
      </xdr:nvCxnSpPr>
      <xdr:spPr>
        <a:xfrm flipV="1">
          <a:off x="4051300" y="5790692"/>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4" name="楕円 83"/>
        <xdr:cNvSpPr/>
      </xdr:nvSpPr>
      <xdr:spPr>
        <a:xfrm>
          <a:off x="3238500" y="581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79502</xdr:rowOff>
    </xdr:from>
    <xdr:to>
      <xdr:col>19</xdr:col>
      <xdr:colOff>136525</xdr:colOff>
      <xdr:row>29</xdr:row>
      <xdr:rowOff>120523</xdr:rowOff>
    </xdr:to>
    <xdr:cxnSp macro="">
      <xdr:nvCxnSpPr>
        <xdr:cNvPr id="85" name="直線コネクタ 84"/>
        <xdr:cNvCxnSpPr/>
      </xdr:nvCxnSpPr>
      <xdr:spPr>
        <a:xfrm flipV="1">
          <a:off x="3289300" y="5823077"/>
          <a:ext cx="762000" cy="4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8272</xdr:rowOff>
    </xdr:from>
    <xdr:ext cx="405111" cy="259045"/>
    <xdr:sp macro="" textlink="">
      <xdr:nvSpPr>
        <xdr:cNvPr id="86" name="n_1aveValue有形固定資産減価償却率"/>
        <xdr:cNvSpPr txBox="1"/>
      </xdr:nvSpPr>
      <xdr:spPr>
        <a:xfrm>
          <a:off x="3836044" y="59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42816</xdr:rowOff>
    </xdr:from>
    <xdr:ext cx="405111" cy="259045"/>
    <xdr:sp macro="" textlink="">
      <xdr:nvSpPr>
        <xdr:cNvPr id="87" name="n_2aveValue有形固定資産減価償却率"/>
        <xdr:cNvSpPr txBox="1"/>
      </xdr:nvSpPr>
      <xdr:spPr>
        <a:xfrm>
          <a:off x="3086744" y="5957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146829</xdr:rowOff>
    </xdr:from>
    <xdr:ext cx="405111" cy="259045"/>
    <xdr:sp macro="" textlink="">
      <xdr:nvSpPr>
        <xdr:cNvPr id="88" name="n_1mainValue有形固定資産減価償却率"/>
        <xdr:cNvSpPr txBox="1"/>
      </xdr:nvSpPr>
      <xdr:spPr>
        <a:xfrm>
          <a:off x="3836044" y="5547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89" name="n_2mainValue有形固定資産減価償却率"/>
        <xdr:cNvSpPr txBox="1"/>
      </xdr:nvSpPr>
      <xdr:spPr>
        <a:xfrm>
          <a:off x="3086744" y="5588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債務償還可能年数は類似団体平均を下回っており、主な要因としては、平成</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年度にかけて繰上償還を行い地方債残高を</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億</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千万円減少させたこと、</a:t>
          </a:r>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定員適正化計画の着実な実行による人件費の抑制</a:t>
          </a:r>
          <a:r>
            <a:rPr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行財政改革の推進など</a:t>
          </a:r>
          <a:r>
            <a:rPr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により財政調整基金を積み増してきたことが考えられる。</a:t>
          </a:r>
          <a:endParaRPr lang="en-US" altLang="ja-JP" sz="1100" b="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　今後も地方債発行については、必要性をよく見極め、交付税措置の有利な地方債の有効活用に努める。</a:t>
          </a:r>
          <a:endParaRPr kumimoji="1" lang="ja-JP" altLang="en-US" sz="1100" b="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5" name="直線コネクタ 10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6" name="テキスト ボックス 10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7" name="直線コネクタ 10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8" name="テキスト ボックス 107"/>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9" name="直線コネクタ 10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0" name="テキスト ボックス 109"/>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1" name="直線コネクタ 11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2" name="テキスト ボックス 111"/>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3" name="直線コネクタ 11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4" name="テキスト ボックス 113"/>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71614</xdr:rowOff>
    </xdr:from>
    <xdr:to>
      <xdr:col>76</xdr:col>
      <xdr:colOff>21589</xdr:colOff>
      <xdr:row>34</xdr:row>
      <xdr:rowOff>151342</xdr:rowOff>
    </xdr:to>
    <xdr:cxnSp macro="">
      <xdr:nvCxnSpPr>
        <xdr:cNvPr id="118" name="直線コネクタ 117"/>
        <xdr:cNvCxnSpPr/>
      </xdr:nvCxnSpPr>
      <xdr:spPr>
        <a:xfrm flipV="1">
          <a:off x="14793595" y="5300839"/>
          <a:ext cx="1269" cy="145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9"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0" name="直線コネクタ 11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18291</xdr:rowOff>
    </xdr:from>
    <xdr:ext cx="405111" cy="259045"/>
    <xdr:sp macro="" textlink="">
      <xdr:nvSpPr>
        <xdr:cNvPr id="121" name="債務償還可能年数最大値テキスト"/>
        <xdr:cNvSpPr txBox="1"/>
      </xdr:nvSpPr>
      <xdr:spPr>
        <a:xfrm>
          <a:off x="14846300" y="507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71614</xdr:rowOff>
    </xdr:from>
    <xdr:to>
      <xdr:col>76</xdr:col>
      <xdr:colOff>111125</xdr:colOff>
      <xdr:row>26</xdr:row>
      <xdr:rowOff>71614</xdr:rowOff>
    </xdr:to>
    <xdr:cxnSp macro="">
      <xdr:nvCxnSpPr>
        <xdr:cNvPr id="122" name="直線コネクタ 121"/>
        <xdr:cNvCxnSpPr/>
      </xdr:nvCxnSpPr>
      <xdr:spPr>
        <a:xfrm>
          <a:off x="14706600" y="530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41574</xdr:rowOff>
    </xdr:from>
    <xdr:ext cx="340478" cy="259045"/>
    <xdr:sp macro="" textlink="">
      <xdr:nvSpPr>
        <xdr:cNvPr id="123" name="債務償還可能年数平均値テキスト"/>
        <xdr:cNvSpPr txBox="1"/>
      </xdr:nvSpPr>
      <xdr:spPr>
        <a:xfrm>
          <a:off x="14846300" y="578514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18697</xdr:rowOff>
    </xdr:from>
    <xdr:to>
      <xdr:col>76</xdr:col>
      <xdr:colOff>73025</xdr:colOff>
      <xdr:row>30</xdr:row>
      <xdr:rowOff>120297</xdr:rowOff>
    </xdr:to>
    <xdr:sp macro="" textlink="">
      <xdr:nvSpPr>
        <xdr:cNvPr id="124" name="フローチャート: 判断 123"/>
        <xdr:cNvSpPr/>
      </xdr:nvSpPr>
      <xdr:spPr>
        <a:xfrm>
          <a:off x="14744700" y="593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162630</xdr:rowOff>
    </xdr:from>
    <xdr:to>
      <xdr:col>76</xdr:col>
      <xdr:colOff>73025</xdr:colOff>
      <xdr:row>31</xdr:row>
      <xdr:rowOff>92780</xdr:rowOff>
    </xdr:to>
    <xdr:sp macro="" textlink="">
      <xdr:nvSpPr>
        <xdr:cNvPr id="130" name="楕円 129"/>
        <xdr:cNvSpPr/>
      </xdr:nvSpPr>
      <xdr:spPr>
        <a:xfrm>
          <a:off x="14744700" y="607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141057</xdr:rowOff>
    </xdr:from>
    <xdr:ext cx="340478" cy="259045"/>
    <xdr:sp macro="" textlink="">
      <xdr:nvSpPr>
        <xdr:cNvPr id="131" name="債務償還可能年数該当値テキスト"/>
        <xdr:cNvSpPr txBox="1"/>
      </xdr:nvSpPr>
      <xdr:spPr>
        <a:xfrm>
          <a:off x="14846300" y="6056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66,431
65,167
130.45
30,421,391
29,528,266
765,807
17,923,058
28,036,138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85725</xdr:rowOff>
    </xdr:from>
    <xdr:to>
      <xdr:col>24</xdr:col>
      <xdr:colOff>62865</xdr:colOff>
      <xdr:row>42</xdr:row>
      <xdr:rowOff>89535</xdr:rowOff>
    </xdr:to>
    <xdr:cxnSp macro="">
      <xdr:nvCxnSpPr>
        <xdr:cNvPr id="56" name="直線コネクタ 55"/>
        <xdr:cNvCxnSpPr/>
      </xdr:nvCxnSpPr>
      <xdr:spPr>
        <a:xfrm flipV="1">
          <a:off x="4634865" y="5743575"/>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93362</xdr:rowOff>
    </xdr:from>
    <xdr:ext cx="405111" cy="259045"/>
    <xdr:sp macro="" textlink="">
      <xdr:nvSpPr>
        <xdr:cNvPr id="57" name="【道路】&#10;有形固定資産減価償却率最小値テキスト"/>
        <xdr:cNvSpPr txBox="1"/>
      </xdr:nvSpPr>
      <xdr:spPr>
        <a:xfrm>
          <a:off x="4673600" y="729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89535</xdr:rowOff>
    </xdr:from>
    <xdr:to>
      <xdr:col>24</xdr:col>
      <xdr:colOff>152400</xdr:colOff>
      <xdr:row>42</xdr:row>
      <xdr:rowOff>89535</xdr:rowOff>
    </xdr:to>
    <xdr:cxnSp macro="">
      <xdr:nvCxnSpPr>
        <xdr:cNvPr id="58" name="直線コネクタ 57"/>
        <xdr:cNvCxnSpPr/>
      </xdr:nvCxnSpPr>
      <xdr:spPr>
        <a:xfrm>
          <a:off x="4546600" y="729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32402</xdr:rowOff>
    </xdr:from>
    <xdr:ext cx="405111" cy="259045"/>
    <xdr:sp macro="" textlink="">
      <xdr:nvSpPr>
        <xdr:cNvPr id="59" name="【道路】&#10;有形固定資産減価償却率最大値テキスト"/>
        <xdr:cNvSpPr txBox="1"/>
      </xdr:nvSpPr>
      <xdr:spPr>
        <a:xfrm>
          <a:off x="4673600" y="551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85725</xdr:rowOff>
    </xdr:from>
    <xdr:to>
      <xdr:col>24</xdr:col>
      <xdr:colOff>152400</xdr:colOff>
      <xdr:row>33</xdr:row>
      <xdr:rowOff>85725</xdr:rowOff>
    </xdr:to>
    <xdr:cxnSp macro="">
      <xdr:nvCxnSpPr>
        <xdr:cNvPr id="60" name="直線コネクタ 59"/>
        <xdr:cNvCxnSpPr/>
      </xdr:nvCxnSpPr>
      <xdr:spPr>
        <a:xfrm>
          <a:off x="4546600" y="574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74312</xdr:rowOff>
    </xdr:from>
    <xdr:ext cx="405111" cy="259045"/>
    <xdr:sp macro="" textlink="">
      <xdr:nvSpPr>
        <xdr:cNvPr id="61" name="【道路】&#10;有形固定資産減価償却率平均値テキスト"/>
        <xdr:cNvSpPr txBox="1"/>
      </xdr:nvSpPr>
      <xdr:spPr>
        <a:xfrm>
          <a:off x="4673600" y="641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95885</xdr:rowOff>
    </xdr:from>
    <xdr:to>
      <xdr:col>24</xdr:col>
      <xdr:colOff>114300</xdr:colOff>
      <xdr:row>38</xdr:row>
      <xdr:rowOff>26035</xdr:rowOff>
    </xdr:to>
    <xdr:sp macro="" textlink="">
      <xdr:nvSpPr>
        <xdr:cNvPr id="62" name="フローチャート: 判断 61"/>
        <xdr:cNvSpPr/>
      </xdr:nvSpPr>
      <xdr:spPr>
        <a:xfrm>
          <a:off x="4584700" y="643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111125</xdr:rowOff>
    </xdr:from>
    <xdr:to>
      <xdr:col>20</xdr:col>
      <xdr:colOff>38100</xdr:colOff>
      <xdr:row>38</xdr:row>
      <xdr:rowOff>41275</xdr:rowOff>
    </xdr:to>
    <xdr:sp macro="" textlink="">
      <xdr:nvSpPr>
        <xdr:cNvPr id="63" name="フローチャート: 判断 62"/>
        <xdr:cNvSpPr/>
      </xdr:nvSpPr>
      <xdr:spPr>
        <a:xfrm>
          <a:off x="3746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27305</xdr:rowOff>
    </xdr:from>
    <xdr:to>
      <xdr:col>15</xdr:col>
      <xdr:colOff>101600</xdr:colOff>
      <xdr:row>38</xdr:row>
      <xdr:rowOff>128905</xdr:rowOff>
    </xdr:to>
    <xdr:sp macro="" textlink="">
      <xdr:nvSpPr>
        <xdr:cNvPr id="64" name="フローチャート: 判断 63"/>
        <xdr:cNvSpPr/>
      </xdr:nvSpPr>
      <xdr:spPr>
        <a:xfrm>
          <a:off x="2857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33020</xdr:rowOff>
    </xdr:from>
    <xdr:to>
      <xdr:col>24</xdr:col>
      <xdr:colOff>114300</xdr:colOff>
      <xdr:row>37</xdr:row>
      <xdr:rowOff>134620</xdr:rowOff>
    </xdr:to>
    <xdr:sp macro="" textlink="">
      <xdr:nvSpPr>
        <xdr:cNvPr id="70" name="楕円 69"/>
        <xdr:cNvSpPr/>
      </xdr:nvSpPr>
      <xdr:spPr>
        <a:xfrm>
          <a:off x="45847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55897</xdr:rowOff>
    </xdr:from>
    <xdr:ext cx="405111" cy="259045"/>
    <xdr:sp macro="" textlink="">
      <xdr:nvSpPr>
        <xdr:cNvPr id="71" name="【道路】&#10;有形固定資産減価償却率該当値テキスト"/>
        <xdr:cNvSpPr txBox="1"/>
      </xdr:nvSpPr>
      <xdr:spPr>
        <a:xfrm>
          <a:off x="4673600"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38735</xdr:rowOff>
    </xdr:from>
    <xdr:to>
      <xdr:col>20</xdr:col>
      <xdr:colOff>38100</xdr:colOff>
      <xdr:row>37</xdr:row>
      <xdr:rowOff>140335</xdr:rowOff>
    </xdr:to>
    <xdr:sp macro="" textlink="">
      <xdr:nvSpPr>
        <xdr:cNvPr id="72" name="楕円 71"/>
        <xdr:cNvSpPr/>
      </xdr:nvSpPr>
      <xdr:spPr>
        <a:xfrm>
          <a:off x="3746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83820</xdr:rowOff>
    </xdr:from>
    <xdr:to>
      <xdr:col>24</xdr:col>
      <xdr:colOff>63500</xdr:colOff>
      <xdr:row>37</xdr:row>
      <xdr:rowOff>89535</xdr:rowOff>
    </xdr:to>
    <xdr:cxnSp macro="">
      <xdr:nvCxnSpPr>
        <xdr:cNvPr id="73" name="直線コネクタ 72"/>
        <xdr:cNvCxnSpPr/>
      </xdr:nvCxnSpPr>
      <xdr:spPr>
        <a:xfrm flipV="1">
          <a:off x="3797300" y="642747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73025</xdr:rowOff>
    </xdr:from>
    <xdr:to>
      <xdr:col>15</xdr:col>
      <xdr:colOff>101600</xdr:colOff>
      <xdr:row>38</xdr:row>
      <xdr:rowOff>3175</xdr:rowOff>
    </xdr:to>
    <xdr:sp macro="" textlink="">
      <xdr:nvSpPr>
        <xdr:cNvPr id="74" name="楕円 73"/>
        <xdr:cNvSpPr/>
      </xdr:nvSpPr>
      <xdr:spPr>
        <a:xfrm>
          <a:off x="2857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89535</xdr:rowOff>
    </xdr:from>
    <xdr:to>
      <xdr:col>19</xdr:col>
      <xdr:colOff>177800</xdr:colOff>
      <xdr:row>37</xdr:row>
      <xdr:rowOff>123825</xdr:rowOff>
    </xdr:to>
    <xdr:cxnSp macro="">
      <xdr:nvCxnSpPr>
        <xdr:cNvPr id="75" name="直線コネクタ 74"/>
        <xdr:cNvCxnSpPr/>
      </xdr:nvCxnSpPr>
      <xdr:spPr>
        <a:xfrm flipV="1">
          <a:off x="2908300" y="64331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32402</xdr:rowOff>
    </xdr:from>
    <xdr:ext cx="405111" cy="259045"/>
    <xdr:sp macro="" textlink="">
      <xdr:nvSpPr>
        <xdr:cNvPr id="76" name="n_1aveValue【道路】&#10;有形固定資産減価償却率"/>
        <xdr:cNvSpPr txBox="1"/>
      </xdr:nvSpPr>
      <xdr:spPr>
        <a:xfrm>
          <a:off x="35820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120032</xdr:rowOff>
    </xdr:from>
    <xdr:ext cx="405111" cy="259045"/>
    <xdr:sp macro="" textlink="">
      <xdr:nvSpPr>
        <xdr:cNvPr id="77" name="n_2aveValue【道路】&#10;有形固定資産減価償却率"/>
        <xdr:cNvSpPr txBox="1"/>
      </xdr:nvSpPr>
      <xdr:spPr>
        <a:xfrm>
          <a:off x="27057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156862</xdr:rowOff>
    </xdr:from>
    <xdr:ext cx="405111" cy="259045"/>
    <xdr:sp macro="" textlink="">
      <xdr:nvSpPr>
        <xdr:cNvPr id="78" name="n_1mainValue【道路】&#10;有形固定資産減価償却率"/>
        <xdr:cNvSpPr txBox="1"/>
      </xdr:nvSpPr>
      <xdr:spPr>
        <a:xfrm>
          <a:off x="35820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19702</xdr:rowOff>
    </xdr:from>
    <xdr:ext cx="405111" cy="259045"/>
    <xdr:sp macro="" textlink="">
      <xdr:nvSpPr>
        <xdr:cNvPr id="79" name="n_2mainValue【道路】&#10;有形固定資産減価償却率"/>
        <xdr:cNvSpPr txBox="1"/>
      </xdr:nvSpPr>
      <xdr:spPr>
        <a:xfrm>
          <a:off x="27057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3" name="テキスト ボックス 92"/>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5" name="テキスト ボックス 9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97" name="テキスト ボックス 9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99" name="テキスト ボックス 9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1" name="テキスト ボックス 10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121539</xdr:rowOff>
    </xdr:from>
    <xdr:to>
      <xdr:col>54</xdr:col>
      <xdr:colOff>189865</xdr:colOff>
      <xdr:row>41</xdr:row>
      <xdr:rowOff>155105</xdr:rowOff>
    </xdr:to>
    <xdr:cxnSp macro="">
      <xdr:nvCxnSpPr>
        <xdr:cNvPr id="103" name="直線コネクタ 102"/>
        <xdr:cNvCxnSpPr/>
      </xdr:nvCxnSpPr>
      <xdr:spPr>
        <a:xfrm flipV="1">
          <a:off x="10476865" y="5607939"/>
          <a:ext cx="0" cy="1576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158932</xdr:rowOff>
    </xdr:from>
    <xdr:ext cx="469744" cy="259045"/>
    <xdr:sp macro="" textlink="">
      <xdr:nvSpPr>
        <xdr:cNvPr id="104" name="【道路】&#10;一人当たり延長最小値テキスト"/>
        <xdr:cNvSpPr txBox="1"/>
      </xdr:nvSpPr>
      <xdr:spPr>
        <a:xfrm>
          <a:off x="10515600" y="7188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155105</xdr:rowOff>
    </xdr:from>
    <xdr:to>
      <xdr:col>55</xdr:col>
      <xdr:colOff>88900</xdr:colOff>
      <xdr:row>41</xdr:row>
      <xdr:rowOff>155105</xdr:rowOff>
    </xdr:to>
    <xdr:cxnSp macro="">
      <xdr:nvCxnSpPr>
        <xdr:cNvPr id="105" name="直線コネクタ 104"/>
        <xdr:cNvCxnSpPr/>
      </xdr:nvCxnSpPr>
      <xdr:spPr>
        <a:xfrm>
          <a:off x="10388600" y="718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68216</xdr:rowOff>
    </xdr:from>
    <xdr:ext cx="534377" cy="259045"/>
    <xdr:sp macro="" textlink="">
      <xdr:nvSpPr>
        <xdr:cNvPr id="106" name="【道路】&#10;一人当たり延長最大値テキスト"/>
        <xdr:cNvSpPr txBox="1"/>
      </xdr:nvSpPr>
      <xdr:spPr>
        <a:xfrm>
          <a:off x="10515600" y="538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121539</xdr:rowOff>
    </xdr:from>
    <xdr:to>
      <xdr:col>55</xdr:col>
      <xdr:colOff>88900</xdr:colOff>
      <xdr:row>32</xdr:row>
      <xdr:rowOff>121539</xdr:rowOff>
    </xdr:to>
    <xdr:cxnSp macro="">
      <xdr:nvCxnSpPr>
        <xdr:cNvPr id="107" name="直線コネクタ 106"/>
        <xdr:cNvCxnSpPr/>
      </xdr:nvCxnSpPr>
      <xdr:spPr>
        <a:xfrm>
          <a:off x="10388600" y="5607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36009</xdr:rowOff>
    </xdr:from>
    <xdr:ext cx="534377" cy="259045"/>
    <xdr:sp macro="" textlink="">
      <xdr:nvSpPr>
        <xdr:cNvPr id="108" name="【道路】&#10;一人当たり延長平均値テキスト"/>
        <xdr:cNvSpPr txBox="1"/>
      </xdr:nvSpPr>
      <xdr:spPr>
        <a:xfrm>
          <a:off x="10515600" y="6379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13132</xdr:rowOff>
    </xdr:from>
    <xdr:to>
      <xdr:col>55</xdr:col>
      <xdr:colOff>50800</xdr:colOff>
      <xdr:row>38</xdr:row>
      <xdr:rowOff>114732</xdr:rowOff>
    </xdr:to>
    <xdr:sp macro="" textlink="">
      <xdr:nvSpPr>
        <xdr:cNvPr id="109" name="フローチャート: 判断 108"/>
        <xdr:cNvSpPr/>
      </xdr:nvSpPr>
      <xdr:spPr>
        <a:xfrm>
          <a:off x="10426700" y="65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141491</xdr:rowOff>
    </xdr:from>
    <xdr:to>
      <xdr:col>50</xdr:col>
      <xdr:colOff>165100</xdr:colOff>
      <xdr:row>37</xdr:row>
      <xdr:rowOff>71641</xdr:rowOff>
    </xdr:to>
    <xdr:sp macro="" textlink="">
      <xdr:nvSpPr>
        <xdr:cNvPr id="110" name="フローチャート: 判断 109"/>
        <xdr:cNvSpPr/>
      </xdr:nvSpPr>
      <xdr:spPr>
        <a:xfrm>
          <a:off x="9588500" y="631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31762</xdr:rowOff>
    </xdr:from>
    <xdr:to>
      <xdr:col>46</xdr:col>
      <xdr:colOff>38100</xdr:colOff>
      <xdr:row>38</xdr:row>
      <xdr:rowOff>133362</xdr:rowOff>
    </xdr:to>
    <xdr:sp macro="" textlink="">
      <xdr:nvSpPr>
        <xdr:cNvPr id="111" name="フローチャート: 判断 110"/>
        <xdr:cNvSpPr/>
      </xdr:nvSpPr>
      <xdr:spPr>
        <a:xfrm>
          <a:off x="8699500" y="654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42164</xdr:rowOff>
    </xdr:from>
    <xdr:to>
      <xdr:col>55</xdr:col>
      <xdr:colOff>50800</xdr:colOff>
      <xdr:row>38</xdr:row>
      <xdr:rowOff>143764</xdr:rowOff>
    </xdr:to>
    <xdr:sp macro="" textlink="">
      <xdr:nvSpPr>
        <xdr:cNvPr id="117" name="楕円 116"/>
        <xdr:cNvSpPr/>
      </xdr:nvSpPr>
      <xdr:spPr>
        <a:xfrm>
          <a:off x="10426700" y="655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20591</xdr:rowOff>
    </xdr:from>
    <xdr:ext cx="534377" cy="259045"/>
    <xdr:sp macro="" textlink="">
      <xdr:nvSpPr>
        <xdr:cNvPr id="118" name="【道路】&#10;一人当たり延長該当値テキスト"/>
        <xdr:cNvSpPr txBox="1"/>
      </xdr:nvSpPr>
      <xdr:spPr>
        <a:xfrm>
          <a:off x="10515600" y="65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50241</xdr:rowOff>
    </xdr:from>
    <xdr:to>
      <xdr:col>50</xdr:col>
      <xdr:colOff>165100</xdr:colOff>
      <xdr:row>38</xdr:row>
      <xdr:rowOff>151841</xdr:rowOff>
    </xdr:to>
    <xdr:sp macro="" textlink="">
      <xdr:nvSpPr>
        <xdr:cNvPr id="119" name="楕円 118"/>
        <xdr:cNvSpPr/>
      </xdr:nvSpPr>
      <xdr:spPr>
        <a:xfrm>
          <a:off x="9588500" y="656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92964</xdr:rowOff>
    </xdr:from>
    <xdr:to>
      <xdr:col>55</xdr:col>
      <xdr:colOff>0</xdr:colOff>
      <xdr:row>38</xdr:row>
      <xdr:rowOff>101041</xdr:rowOff>
    </xdr:to>
    <xdr:cxnSp macro="">
      <xdr:nvCxnSpPr>
        <xdr:cNvPr id="120" name="直線コネクタ 119"/>
        <xdr:cNvCxnSpPr/>
      </xdr:nvCxnSpPr>
      <xdr:spPr>
        <a:xfrm flipV="1">
          <a:off x="9639300" y="6608064"/>
          <a:ext cx="8382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59690</xdr:rowOff>
    </xdr:from>
    <xdr:to>
      <xdr:col>46</xdr:col>
      <xdr:colOff>38100</xdr:colOff>
      <xdr:row>38</xdr:row>
      <xdr:rowOff>161290</xdr:rowOff>
    </xdr:to>
    <xdr:sp macro="" textlink="">
      <xdr:nvSpPr>
        <xdr:cNvPr id="121" name="楕円 120"/>
        <xdr:cNvSpPr/>
      </xdr:nvSpPr>
      <xdr:spPr>
        <a:xfrm>
          <a:off x="8699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101041</xdr:rowOff>
    </xdr:from>
    <xdr:to>
      <xdr:col>50</xdr:col>
      <xdr:colOff>114300</xdr:colOff>
      <xdr:row>38</xdr:row>
      <xdr:rowOff>110490</xdr:rowOff>
    </xdr:to>
    <xdr:cxnSp macro="">
      <xdr:nvCxnSpPr>
        <xdr:cNvPr id="122" name="直線コネクタ 121"/>
        <xdr:cNvCxnSpPr/>
      </xdr:nvCxnSpPr>
      <xdr:spPr>
        <a:xfrm flipV="1">
          <a:off x="8750300" y="6616141"/>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88168</xdr:rowOff>
    </xdr:from>
    <xdr:ext cx="534377" cy="259045"/>
    <xdr:sp macro="" textlink="">
      <xdr:nvSpPr>
        <xdr:cNvPr id="123" name="n_1aveValue【道路】&#10;一人当たり延長"/>
        <xdr:cNvSpPr txBox="1"/>
      </xdr:nvSpPr>
      <xdr:spPr>
        <a:xfrm>
          <a:off x="9359411" y="6088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149890</xdr:rowOff>
    </xdr:from>
    <xdr:ext cx="534377" cy="259045"/>
    <xdr:sp macro="" textlink="">
      <xdr:nvSpPr>
        <xdr:cNvPr id="124" name="n_2aveValue【道路】&#10;一人当たり延長"/>
        <xdr:cNvSpPr txBox="1"/>
      </xdr:nvSpPr>
      <xdr:spPr>
        <a:xfrm>
          <a:off x="8483111" y="63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142968</xdr:rowOff>
    </xdr:from>
    <xdr:ext cx="534377" cy="259045"/>
    <xdr:sp macro="" textlink="">
      <xdr:nvSpPr>
        <xdr:cNvPr id="125" name="n_1mainValue【道路】&#10;一人当たり延長"/>
        <xdr:cNvSpPr txBox="1"/>
      </xdr:nvSpPr>
      <xdr:spPr>
        <a:xfrm>
          <a:off x="9359411" y="665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152417</xdr:rowOff>
    </xdr:from>
    <xdr:ext cx="534377" cy="259045"/>
    <xdr:sp macro="" textlink="">
      <xdr:nvSpPr>
        <xdr:cNvPr id="126" name="n_2mainValue【道路】&#10;一人当たり延長"/>
        <xdr:cNvSpPr txBox="1"/>
      </xdr:nvSpPr>
      <xdr:spPr>
        <a:xfrm>
          <a:off x="8483111" y="666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168184</xdr:rowOff>
    </xdr:from>
    <xdr:to>
      <xdr:col>24</xdr:col>
      <xdr:colOff>62865</xdr:colOff>
      <xdr:row>64</xdr:row>
      <xdr:rowOff>102870</xdr:rowOff>
    </xdr:to>
    <xdr:cxnSp macro="">
      <xdr:nvCxnSpPr>
        <xdr:cNvPr id="152" name="直線コネクタ 151"/>
        <xdr:cNvCxnSpPr/>
      </xdr:nvCxnSpPr>
      <xdr:spPr>
        <a:xfrm flipV="1">
          <a:off x="4634865" y="9597934"/>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3"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4" name="直線コネクタ 153"/>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114861</xdr:rowOff>
    </xdr:from>
    <xdr:ext cx="405111" cy="259045"/>
    <xdr:sp macro="" textlink="">
      <xdr:nvSpPr>
        <xdr:cNvPr id="155" name="【橋りょう・トンネル】&#10;有形固定資産減価償却率最大値テキスト"/>
        <xdr:cNvSpPr txBox="1"/>
      </xdr:nvSpPr>
      <xdr:spPr>
        <a:xfrm>
          <a:off x="4673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168184</xdr:rowOff>
    </xdr:from>
    <xdr:to>
      <xdr:col>24</xdr:col>
      <xdr:colOff>152400</xdr:colOff>
      <xdr:row>55</xdr:row>
      <xdr:rowOff>168184</xdr:rowOff>
    </xdr:to>
    <xdr:cxnSp macro="">
      <xdr:nvCxnSpPr>
        <xdr:cNvPr id="156" name="直線コネクタ 155"/>
        <xdr:cNvCxnSpPr/>
      </xdr:nvCxnSpPr>
      <xdr:spPr>
        <a:xfrm>
          <a:off x="4546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141531</xdr:rowOff>
    </xdr:from>
    <xdr:ext cx="405111" cy="259045"/>
    <xdr:sp macro="" textlink="">
      <xdr:nvSpPr>
        <xdr:cNvPr id="157" name="【橋りょう・トンネル】&#10;有形固定資産減価償却率平均値テキスト"/>
        <xdr:cNvSpPr txBox="1"/>
      </xdr:nvSpPr>
      <xdr:spPr>
        <a:xfrm>
          <a:off x="4673600" y="10085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58" name="フローチャート: 判断 157"/>
        <xdr:cNvSpPr/>
      </xdr:nvSpPr>
      <xdr:spPr>
        <a:xfrm>
          <a:off x="4584700" y="1010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161472</xdr:rowOff>
    </xdr:from>
    <xdr:to>
      <xdr:col>20</xdr:col>
      <xdr:colOff>38100</xdr:colOff>
      <xdr:row>59</xdr:row>
      <xdr:rowOff>91622</xdr:rowOff>
    </xdr:to>
    <xdr:sp macro="" textlink="">
      <xdr:nvSpPr>
        <xdr:cNvPr id="159" name="フローチャート: 判断 158"/>
        <xdr:cNvSpPr/>
      </xdr:nvSpPr>
      <xdr:spPr>
        <a:xfrm>
          <a:off x="3746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153307</xdr:rowOff>
    </xdr:from>
    <xdr:to>
      <xdr:col>15</xdr:col>
      <xdr:colOff>101600</xdr:colOff>
      <xdr:row>59</xdr:row>
      <xdr:rowOff>83457</xdr:rowOff>
    </xdr:to>
    <xdr:sp macro="" textlink="">
      <xdr:nvSpPr>
        <xdr:cNvPr id="160" name="フローチャート: 判断 159"/>
        <xdr:cNvSpPr/>
      </xdr:nvSpPr>
      <xdr:spPr>
        <a:xfrm>
          <a:off x="2857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159838</xdr:rowOff>
    </xdr:from>
    <xdr:to>
      <xdr:col>24</xdr:col>
      <xdr:colOff>114300</xdr:colOff>
      <xdr:row>59</xdr:row>
      <xdr:rowOff>89988</xdr:rowOff>
    </xdr:to>
    <xdr:sp macro="" textlink="">
      <xdr:nvSpPr>
        <xdr:cNvPr id="166" name="楕円 165"/>
        <xdr:cNvSpPr/>
      </xdr:nvSpPr>
      <xdr:spPr>
        <a:xfrm>
          <a:off x="45847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11265</xdr:rowOff>
    </xdr:from>
    <xdr:ext cx="405111" cy="259045"/>
    <xdr:sp macro="" textlink="">
      <xdr:nvSpPr>
        <xdr:cNvPr id="167" name="【橋りょう・トンネル】&#10;有形固定資産減価償却率該当値テキスト"/>
        <xdr:cNvSpPr txBox="1"/>
      </xdr:nvSpPr>
      <xdr:spPr>
        <a:xfrm>
          <a:off x="4673600" y="995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16147</xdr:rowOff>
    </xdr:from>
    <xdr:to>
      <xdr:col>20</xdr:col>
      <xdr:colOff>38100</xdr:colOff>
      <xdr:row>59</xdr:row>
      <xdr:rowOff>117747</xdr:rowOff>
    </xdr:to>
    <xdr:sp macro="" textlink="">
      <xdr:nvSpPr>
        <xdr:cNvPr id="168" name="楕円 167"/>
        <xdr:cNvSpPr/>
      </xdr:nvSpPr>
      <xdr:spPr>
        <a:xfrm>
          <a:off x="3746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39188</xdr:rowOff>
    </xdr:from>
    <xdr:to>
      <xdr:col>24</xdr:col>
      <xdr:colOff>63500</xdr:colOff>
      <xdr:row>59</xdr:row>
      <xdr:rowOff>66947</xdr:rowOff>
    </xdr:to>
    <xdr:cxnSp macro="">
      <xdr:nvCxnSpPr>
        <xdr:cNvPr id="169" name="直線コネクタ 168"/>
        <xdr:cNvCxnSpPr/>
      </xdr:nvCxnSpPr>
      <xdr:spPr>
        <a:xfrm flipV="1">
          <a:off x="3797300" y="1015473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39007</xdr:rowOff>
    </xdr:from>
    <xdr:to>
      <xdr:col>15</xdr:col>
      <xdr:colOff>101600</xdr:colOff>
      <xdr:row>59</xdr:row>
      <xdr:rowOff>140607</xdr:rowOff>
    </xdr:to>
    <xdr:sp macro="" textlink="">
      <xdr:nvSpPr>
        <xdr:cNvPr id="170" name="楕円 169"/>
        <xdr:cNvSpPr/>
      </xdr:nvSpPr>
      <xdr:spPr>
        <a:xfrm>
          <a:off x="2857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66947</xdr:rowOff>
    </xdr:from>
    <xdr:to>
      <xdr:col>19</xdr:col>
      <xdr:colOff>177800</xdr:colOff>
      <xdr:row>59</xdr:row>
      <xdr:rowOff>89807</xdr:rowOff>
    </xdr:to>
    <xdr:cxnSp macro="">
      <xdr:nvCxnSpPr>
        <xdr:cNvPr id="171" name="直線コネクタ 170"/>
        <xdr:cNvCxnSpPr/>
      </xdr:nvCxnSpPr>
      <xdr:spPr>
        <a:xfrm flipV="1">
          <a:off x="2908300" y="1018249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108149</xdr:rowOff>
    </xdr:from>
    <xdr:ext cx="405111" cy="259045"/>
    <xdr:sp macro="" textlink="">
      <xdr:nvSpPr>
        <xdr:cNvPr id="172" name="n_1aveValue【橋りょう・トンネル】&#10;有形固定資産減価償却率"/>
        <xdr:cNvSpPr txBox="1"/>
      </xdr:nvSpPr>
      <xdr:spPr>
        <a:xfrm>
          <a:off x="3582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99984</xdr:rowOff>
    </xdr:from>
    <xdr:ext cx="405111" cy="259045"/>
    <xdr:sp macro="" textlink="">
      <xdr:nvSpPr>
        <xdr:cNvPr id="173" name="n_2aveValue【橋りょう・トンネル】&#10;有形固定資産減価償却率"/>
        <xdr:cNvSpPr txBox="1"/>
      </xdr:nvSpPr>
      <xdr:spPr>
        <a:xfrm>
          <a:off x="2705744" y="987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108874</xdr:rowOff>
    </xdr:from>
    <xdr:ext cx="405111" cy="259045"/>
    <xdr:sp macro="" textlink="">
      <xdr:nvSpPr>
        <xdr:cNvPr id="174" name="n_1mainValue【橋りょう・トンネル】&#10;有形固定資産減価償却率"/>
        <xdr:cNvSpPr txBox="1"/>
      </xdr:nvSpPr>
      <xdr:spPr>
        <a:xfrm>
          <a:off x="358204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131734</xdr:rowOff>
    </xdr:from>
    <xdr:ext cx="405111" cy="259045"/>
    <xdr:sp macro="" textlink="">
      <xdr:nvSpPr>
        <xdr:cNvPr id="175" name="n_2mainValue【橋りょう・トンネル】&#10;有形固定資産減価償却率"/>
        <xdr:cNvSpPr txBox="1"/>
      </xdr:nvSpPr>
      <xdr:spPr>
        <a:xfrm>
          <a:off x="2705744" y="1024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9" name="テキスト ボックス 18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1" name="テキスト ボックス 19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3" name="テキスト ボックス 19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5" name="テキスト ボックス 19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7" name="テキスト ボックス 19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141717</xdr:rowOff>
    </xdr:from>
    <xdr:to>
      <xdr:col>54</xdr:col>
      <xdr:colOff>189865</xdr:colOff>
      <xdr:row>64</xdr:row>
      <xdr:rowOff>76034</xdr:rowOff>
    </xdr:to>
    <xdr:cxnSp macro="">
      <xdr:nvCxnSpPr>
        <xdr:cNvPr id="199" name="直線コネクタ 198"/>
        <xdr:cNvCxnSpPr/>
      </xdr:nvCxnSpPr>
      <xdr:spPr>
        <a:xfrm flipV="1">
          <a:off x="10476865" y="9742917"/>
          <a:ext cx="0" cy="1305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79861</xdr:rowOff>
    </xdr:from>
    <xdr:ext cx="378565" cy="259045"/>
    <xdr:sp macro="" textlink="">
      <xdr:nvSpPr>
        <xdr:cNvPr id="200" name="【橋りょう・トンネル】&#10;一人当たり有形固定資産（償却資産）額最小値テキスト"/>
        <xdr:cNvSpPr txBox="1"/>
      </xdr:nvSpPr>
      <xdr:spPr>
        <a:xfrm>
          <a:off x="10515600" y="11052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76034</xdr:rowOff>
    </xdr:from>
    <xdr:to>
      <xdr:col>55</xdr:col>
      <xdr:colOff>88900</xdr:colOff>
      <xdr:row>64</xdr:row>
      <xdr:rowOff>76034</xdr:rowOff>
    </xdr:to>
    <xdr:cxnSp macro="">
      <xdr:nvCxnSpPr>
        <xdr:cNvPr id="201" name="直線コネクタ 200"/>
        <xdr:cNvCxnSpPr/>
      </xdr:nvCxnSpPr>
      <xdr:spPr>
        <a:xfrm>
          <a:off x="10388600" y="11048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88394</xdr:rowOff>
    </xdr:from>
    <xdr:ext cx="690189" cy="259045"/>
    <xdr:sp macro="" textlink="">
      <xdr:nvSpPr>
        <xdr:cNvPr id="202" name="【橋りょう・トンネル】&#10;一人当たり有形固定資産（償却資産）額最大値テキスト"/>
        <xdr:cNvSpPr txBox="1"/>
      </xdr:nvSpPr>
      <xdr:spPr>
        <a:xfrm>
          <a:off x="10515600" y="95181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1,714,020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141717</xdr:rowOff>
    </xdr:from>
    <xdr:to>
      <xdr:col>55</xdr:col>
      <xdr:colOff>88900</xdr:colOff>
      <xdr:row>56</xdr:row>
      <xdr:rowOff>141717</xdr:rowOff>
    </xdr:to>
    <xdr:cxnSp macro="">
      <xdr:nvCxnSpPr>
        <xdr:cNvPr id="203" name="直線コネクタ 202"/>
        <xdr:cNvCxnSpPr/>
      </xdr:nvCxnSpPr>
      <xdr:spPr>
        <a:xfrm>
          <a:off x="10388600" y="9742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166619</xdr:rowOff>
    </xdr:from>
    <xdr:ext cx="599010" cy="259045"/>
    <xdr:sp macro="" textlink="">
      <xdr:nvSpPr>
        <xdr:cNvPr id="204" name="【橋りょう・トンネル】&#10;一人当たり有形固定資産（償却資産）額平均値テキスト"/>
        <xdr:cNvSpPr txBox="1"/>
      </xdr:nvSpPr>
      <xdr:spPr>
        <a:xfrm>
          <a:off x="10515600" y="1062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143742</xdr:rowOff>
    </xdr:from>
    <xdr:to>
      <xdr:col>55</xdr:col>
      <xdr:colOff>50800</xdr:colOff>
      <xdr:row>63</xdr:row>
      <xdr:rowOff>73892</xdr:rowOff>
    </xdr:to>
    <xdr:sp macro="" textlink="">
      <xdr:nvSpPr>
        <xdr:cNvPr id="205" name="フローチャート: 判断 204"/>
        <xdr:cNvSpPr/>
      </xdr:nvSpPr>
      <xdr:spPr>
        <a:xfrm>
          <a:off x="10426700" y="1077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122693</xdr:rowOff>
    </xdr:from>
    <xdr:to>
      <xdr:col>50</xdr:col>
      <xdr:colOff>165100</xdr:colOff>
      <xdr:row>63</xdr:row>
      <xdr:rowOff>52843</xdr:rowOff>
    </xdr:to>
    <xdr:sp macro="" textlink="">
      <xdr:nvSpPr>
        <xdr:cNvPr id="206" name="フローチャート: 判断 205"/>
        <xdr:cNvSpPr/>
      </xdr:nvSpPr>
      <xdr:spPr>
        <a:xfrm>
          <a:off x="9588500" y="1075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145546</xdr:rowOff>
    </xdr:from>
    <xdr:to>
      <xdr:col>46</xdr:col>
      <xdr:colOff>38100</xdr:colOff>
      <xdr:row>63</xdr:row>
      <xdr:rowOff>75696</xdr:rowOff>
    </xdr:to>
    <xdr:sp macro="" textlink="">
      <xdr:nvSpPr>
        <xdr:cNvPr id="207" name="フローチャート: 判断 206"/>
        <xdr:cNvSpPr/>
      </xdr:nvSpPr>
      <xdr:spPr>
        <a:xfrm>
          <a:off x="8699500" y="1077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93237</xdr:rowOff>
    </xdr:from>
    <xdr:to>
      <xdr:col>55</xdr:col>
      <xdr:colOff>50800</xdr:colOff>
      <xdr:row>64</xdr:row>
      <xdr:rowOff>23387</xdr:rowOff>
    </xdr:to>
    <xdr:sp macro="" textlink="">
      <xdr:nvSpPr>
        <xdr:cNvPr id="213" name="楕円 212"/>
        <xdr:cNvSpPr/>
      </xdr:nvSpPr>
      <xdr:spPr>
        <a:xfrm>
          <a:off x="10426700" y="108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8164</xdr:rowOff>
    </xdr:from>
    <xdr:ext cx="599010" cy="259045"/>
    <xdr:sp macro="" textlink="">
      <xdr:nvSpPr>
        <xdr:cNvPr id="214" name="【橋りょう・トンネル】&#10;一人当たり有形固定資産（償却資産）額該当値テキスト"/>
        <xdr:cNvSpPr txBox="1"/>
      </xdr:nvSpPr>
      <xdr:spPr>
        <a:xfrm>
          <a:off x="10515600" y="1080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94684</xdr:rowOff>
    </xdr:from>
    <xdr:to>
      <xdr:col>50</xdr:col>
      <xdr:colOff>165100</xdr:colOff>
      <xdr:row>64</xdr:row>
      <xdr:rowOff>24834</xdr:rowOff>
    </xdr:to>
    <xdr:sp macro="" textlink="">
      <xdr:nvSpPr>
        <xdr:cNvPr id="215" name="楕円 214"/>
        <xdr:cNvSpPr/>
      </xdr:nvSpPr>
      <xdr:spPr>
        <a:xfrm>
          <a:off x="9588500" y="1089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144037</xdr:rowOff>
    </xdr:from>
    <xdr:to>
      <xdr:col>55</xdr:col>
      <xdr:colOff>0</xdr:colOff>
      <xdr:row>63</xdr:row>
      <xdr:rowOff>145484</xdr:rowOff>
    </xdr:to>
    <xdr:cxnSp macro="">
      <xdr:nvCxnSpPr>
        <xdr:cNvPr id="216" name="直線コネクタ 215"/>
        <xdr:cNvCxnSpPr/>
      </xdr:nvCxnSpPr>
      <xdr:spPr>
        <a:xfrm flipV="1">
          <a:off x="9639300" y="10945387"/>
          <a:ext cx="838200" cy="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95858</xdr:rowOff>
    </xdr:from>
    <xdr:to>
      <xdr:col>46</xdr:col>
      <xdr:colOff>38100</xdr:colOff>
      <xdr:row>64</xdr:row>
      <xdr:rowOff>26008</xdr:rowOff>
    </xdr:to>
    <xdr:sp macro="" textlink="">
      <xdr:nvSpPr>
        <xdr:cNvPr id="217" name="楕円 216"/>
        <xdr:cNvSpPr/>
      </xdr:nvSpPr>
      <xdr:spPr>
        <a:xfrm>
          <a:off x="8699500" y="1089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145484</xdr:rowOff>
    </xdr:from>
    <xdr:to>
      <xdr:col>50</xdr:col>
      <xdr:colOff>114300</xdr:colOff>
      <xdr:row>63</xdr:row>
      <xdr:rowOff>146658</xdr:rowOff>
    </xdr:to>
    <xdr:cxnSp macro="">
      <xdr:nvCxnSpPr>
        <xdr:cNvPr id="218" name="直線コネクタ 217"/>
        <xdr:cNvCxnSpPr/>
      </xdr:nvCxnSpPr>
      <xdr:spPr>
        <a:xfrm flipV="1">
          <a:off x="8750300" y="10946834"/>
          <a:ext cx="889000" cy="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69370</xdr:rowOff>
    </xdr:from>
    <xdr:ext cx="599010" cy="259045"/>
    <xdr:sp macro="" textlink="">
      <xdr:nvSpPr>
        <xdr:cNvPr id="219" name="n_1aveValue【橋りょう・トンネル】&#10;一人当たり有形固定資産（償却資産）額"/>
        <xdr:cNvSpPr txBox="1"/>
      </xdr:nvSpPr>
      <xdr:spPr>
        <a:xfrm>
          <a:off x="9327095" y="10527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92223</xdr:rowOff>
    </xdr:from>
    <xdr:ext cx="599010" cy="259045"/>
    <xdr:sp macro="" textlink="">
      <xdr:nvSpPr>
        <xdr:cNvPr id="220" name="n_2aveValue【橋りょう・トンネル】&#10;一人当たり有形固定資産（償却資産）額"/>
        <xdr:cNvSpPr txBox="1"/>
      </xdr:nvSpPr>
      <xdr:spPr>
        <a:xfrm>
          <a:off x="8450795" y="1055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15961</xdr:rowOff>
    </xdr:from>
    <xdr:ext cx="599010" cy="259045"/>
    <xdr:sp macro="" textlink="">
      <xdr:nvSpPr>
        <xdr:cNvPr id="221" name="n_1mainValue【橋りょう・トンネル】&#10;一人当たり有形固定資産（償却資産）額"/>
        <xdr:cNvSpPr txBox="1"/>
      </xdr:nvSpPr>
      <xdr:spPr>
        <a:xfrm>
          <a:off x="9327095" y="109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17135</xdr:rowOff>
    </xdr:from>
    <xdr:ext cx="599010" cy="259045"/>
    <xdr:sp macro="" textlink="">
      <xdr:nvSpPr>
        <xdr:cNvPr id="222" name="n_2mainValue【橋りょう・トンネル】&#10;一人当たり有形固定資産（償却資産）額"/>
        <xdr:cNvSpPr txBox="1"/>
      </xdr:nvSpPr>
      <xdr:spPr>
        <a:xfrm>
          <a:off x="8450795" y="1098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3" name="テキスト ボックス 232"/>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5" name="テキスト ボックス 23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3" name="テキスト ボックス 242"/>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85</xdr:row>
      <xdr:rowOff>53339</xdr:rowOff>
    </xdr:to>
    <xdr:cxnSp macro="">
      <xdr:nvCxnSpPr>
        <xdr:cNvPr id="247" name="直線コネクタ 246"/>
        <xdr:cNvCxnSpPr/>
      </xdr:nvCxnSpPr>
      <xdr:spPr>
        <a:xfrm flipV="1">
          <a:off x="4634865" y="13426439"/>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57166</xdr:rowOff>
    </xdr:from>
    <xdr:ext cx="405111" cy="259045"/>
    <xdr:sp macro="" textlink="">
      <xdr:nvSpPr>
        <xdr:cNvPr id="248" name="【公営住宅】&#10;有形固定資産減価償却率最小値テキスト"/>
        <xdr:cNvSpPr txBox="1"/>
      </xdr:nvSpPr>
      <xdr:spPr>
        <a:xfrm>
          <a:off x="4673600"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53339</xdr:rowOff>
    </xdr:from>
    <xdr:to>
      <xdr:col>24</xdr:col>
      <xdr:colOff>152400</xdr:colOff>
      <xdr:row>85</xdr:row>
      <xdr:rowOff>53339</xdr:rowOff>
    </xdr:to>
    <xdr:cxnSp macro="">
      <xdr:nvCxnSpPr>
        <xdr:cNvPr id="249" name="直線コネクタ 248"/>
        <xdr:cNvCxnSpPr/>
      </xdr:nvCxnSpPr>
      <xdr:spPr>
        <a:xfrm>
          <a:off x="4546600" y="1462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50"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51" name="直線コネクタ 250"/>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144797</xdr:rowOff>
    </xdr:from>
    <xdr:ext cx="405111" cy="259045"/>
    <xdr:sp macro="" textlink="">
      <xdr:nvSpPr>
        <xdr:cNvPr id="252" name="【公営住宅】&#10;有形固定資産減価償却率平均値テキスト"/>
        <xdr:cNvSpPr txBox="1"/>
      </xdr:nvSpPr>
      <xdr:spPr>
        <a:xfrm>
          <a:off x="4673600" y="1386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166370</xdr:rowOff>
    </xdr:from>
    <xdr:to>
      <xdr:col>24</xdr:col>
      <xdr:colOff>114300</xdr:colOff>
      <xdr:row>81</xdr:row>
      <xdr:rowOff>96520</xdr:rowOff>
    </xdr:to>
    <xdr:sp macro="" textlink="">
      <xdr:nvSpPr>
        <xdr:cNvPr id="253" name="フローチャート: 判断 252"/>
        <xdr:cNvSpPr/>
      </xdr:nvSpPr>
      <xdr:spPr>
        <a:xfrm>
          <a:off x="4584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57786</xdr:rowOff>
    </xdr:from>
    <xdr:to>
      <xdr:col>20</xdr:col>
      <xdr:colOff>38100</xdr:colOff>
      <xdr:row>81</xdr:row>
      <xdr:rowOff>159386</xdr:rowOff>
    </xdr:to>
    <xdr:sp macro="" textlink="">
      <xdr:nvSpPr>
        <xdr:cNvPr id="254" name="フローチャート: 判断 253"/>
        <xdr:cNvSpPr/>
      </xdr:nvSpPr>
      <xdr:spPr>
        <a:xfrm>
          <a:off x="3746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52070</xdr:rowOff>
    </xdr:from>
    <xdr:to>
      <xdr:col>15</xdr:col>
      <xdr:colOff>101600</xdr:colOff>
      <xdr:row>81</xdr:row>
      <xdr:rowOff>153670</xdr:rowOff>
    </xdr:to>
    <xdr:sp macro="" textlink="">
      <xdr:nvSpPr>
        <xdr:cNvPr id="255" name="フローチャート: 判断 254"/>
        <xdr:cNvSpPr/>
      </xdr:nvSpPr>
      <xdr:spPr>
        <a:xfrm>
          <a:off x="2857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133986</xdr:rowOff>
    </xdr:from>
    <xdr:to>
      <xdr:col>24</xdr:col>
      <xdr:colOff>114300</xdr:colOff>
      <xdr:row>80</xdr:row>
      <xdr:rowOff>64136</xdr:rowOff>
    </xdr:to>
    <xdr:sp macro="" textlink="">
      <xdr:nvSpPr>
        <xdr:cNvPr id="261" name="楕円 260"/>
        <xdr:cNvSpPr/>
      </xdr:nvSpPr>
      <xdr:spPr>
        <a:xfrm>
          <a:off x="4584700" y="1367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156863</xdr:rowOff>
    </xdr:from>
    <xdr:ext cx="405111" cy="259045"/>
    <xdr:sp macro="" textlink="">
      <xdr:nvSpPr>
        <xdr:cNvPr id="262" name="【公営住宅】&#10;有形固定資産減価償却率該当値テキスト"/>
        <xdr:cNvSpPr txBox="1"/>
      </xdr:nvSpPr>
      <xdr:spPr>
        <a:xfrm>
          <a:off x="4673600"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636</xdr:rowOff>
    </xdr:from>
    <xdr:to>
      <xdr:col>20</xdr:col>
      <xdr:colOff>38100</xdr:colOff>
      <xdr:row>80</xdr:row>
      <xdr:rowOff>102236</xdr:rowOff>
    </xdr:to>
    <xdr:sp macro="" textlink="">
      <xdr:nvSpPr>
        <xdr:cNvPr id="263" name="楕円 262"/>
        <xdr:cNvSpPr/>
      </xdr:nvSpPr>
      <xdr:spPr>
        <a:xfrm>
          <a:off x="3746500" y="1371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13336</xdr:rowOff>
    </xdr:from>
    <xdr:to>
      <xdr:col>24</xdr:col>
      <xdr:colOff>63500</xdr:colOff>
      <xdr:row>80</xdr:row>
      <xdr:rowOff>51436</xdr:rowOff>
    </xdr:to>
    <xdr:cxnSp macro="">
      <xdr:nvCxnSpPr>
        <xdr:cNvPr id="264" name="直線コネクタ 263"/>
        <xdr:cNvCxnSpPr/>
      </xdr:nvCxnSpPr>
      <xdr:spPr>
        <a:xfrm flipV="1">
          <a:off x="3797300" y="13729336"/>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36830</xdr:rowOff>
    </xdr:from>
    <xdr:to>
      <xdr:col>15</xdr:col>
      <xdr:colOff>101600</xdr:colOff>
      <xdr:row>80</xdr:row>
      <xdr:rowOff>138430</xdr:rowOff>
    </xdr:to>
    <xdr:sp macro="" textlink="">
      <xdr:nvSpPr>
        <xdr:cNvPr id="265" name="楕円 264"/>
        <xdr:cNvSpPr/>
      </xdr:nvSpPr>
      <xdr:spPr>
        <a:xfrm>
          <a:off x="2857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51436</xdr:rowOff>
    </xdr:from>
    <xdr:to>
      <xdr:col>19</xdr:col>
      <xdr:colOff>177800</xdr:colOff>
      <xdr:row>80</xdr:row>
      <xdr:rowOff>87630</xdr:rowOff>
    </xdr:to>
    <xdr:cxnSp macro="">
      <xdr:nvCxnSpPr>
        <xdr:cNvPr id="266" name="直線コネクタ 265"/>
        <xdr:cNvCxnSpPr/>
      </xdr:nvCxnSpPr>
      <xdr:spPr>
        <a:xfrm flipV="1">
          <a:off x="2908300" y="1376743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150513</xdr:rowOff>
    </xdr:from>
    <xdr:ext cx="405111" cy="259045"/>
    <xdr:sp macro="" textlink="">
      <xdr:nvSpPr>
        <xdr:cNvPr id="267" name="n_1aveValue【公営住宅】&#10;有形固定資産減価償却率"/>
        <xdr:cNvSpPr txBox="1"/>
      </xdr:nvSpPr>
      <xdr:spPr>
        <a:xfrm>
          <a:off x="35820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144797</xdr:rowOff>
    </xdr:from>
    <xdr:ext cx="405111" cy="259045"/>
    <xdr:sp macro="" textlink="">
      <xdr:nvSpPr>
        <xdr:cNvPr id="268" name="n_2aveValue【公営住宅】&#10;有形固定資産減価償却率"/>
        <xdr:cNvSpPr txBox="1"/>
      </xdr:nvSpPr>
      <xdr:spPr>
        <a:xfrm>
          <a:off x="2705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118763</xdr:rowOff>
    </xdr:from>
    <xdr:ext cx="405111" cy="259045"/>
    <xdr:sp macro="" textlink="">
      <xdr:nvSpPr>
        <xdr:cNvPr id="269" name="n_1mainValue【公営住宅】&#10;有形固定資産減価償却率"/>
        <xdr:cNvSpPr txBox="1"/>
      </xdr:nvSpPr>
      <xdr:spPr>
        <a:xfrm>
          <a:off x="35820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154957</xdr:rowOff>
    </xdr:from>
    <xdr:ext cx="405111" cy="259045"/>
    <xdr:sp macro="" textlink="">
      <xdr:nvSpPr>
        <xdr:cNvPr id="270" name="n_2mainValue【公営住宅】&#10;有形固定資産減価償却率"/>
        <xdr:cNvSpPr txBox="1"/>
      </xdr:nvSpPr>
      <xdr:spPr>
        <a:xfrm>
          <a:off x="27057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1" name="直線コネクタ 280"/>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2" name="テキスト ボックス 281"/>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3" name="直線コネクタ 282"/>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4" name="テキスト ボックス 283"/>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5" name="直線コネクタ 28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6" name="テキスト ボックス 28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7" name="直線コネクタ 286"/>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8" name="テキスト ボックス 287"/>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9" name="直線コネクタ 288"/>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0" name="テキスト ボックス 289"/>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1" name="直線コネクタ 29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2" name="テキスト ボックス 29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157735</xdr:rowOff>
    </xdr:from>
    <xdr:to>
      <xdr:col>54</xdr:col>
      <xdr:colOff>189865</xdr:colOff>
      <xdr:row>86</xdr:row>
      <xdr:rowOff>99061</xdr:rowOff>
    </xdr:to>
    <xdr:cxnSp macro="">
      <xdr:nvCxnSpPr>
        <xdr:cNvPr id="294" name="直線コネクタ 293"/>
        <xdr:cNvCxnSpPr/>
      </xdr:nvCxnSpPr>
      <xdr:spPr>
        <a:xfrm flipV="1">
          <a:off x="10476865" y="13359385"/>
          <a:ext cx="0" cy="148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95" name="【公営住宅】&#10;一人当たり面積最小値テキスト"/>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96" name="直線コネクタ 295"/>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104412</xdr:rowOff>
    </xdr:from>
    <xdr:ext cx="469744" cy="259045"/>
    <xdr:sp macro="" textlink="">
      <xdr:nvSpPr>
        <xdr:cNvPr id="297" name="【公営住宅】&#10;一人当たり面積最大値テキスト"/>
        <xdr:cNvSpPr txBox="1"/>
      </xdr:nvSpPr>
      <xdr:spPr>
        <a:xfrm>
          <a:off x="10515600"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157735</xdr:rowOff>
    </xdr:from>
    <xdr:to>
      <xdr:col>55</xdr:col>
      <xdr:colOff>88900</xdr:colOff>
      <xdr:row>77</xdr:row>
      <xdr:rowOff>157735</xdr:rowOff>
    </xdr:to>
    <xdr:cxnSp macro="">
      <xdr:nvCxnSpPr>
        <xdr:cNvPr id="298" name="直線コネクタ 297"/>
        <xdr:cNvCxnSpPr/>
      </xdr:nvCxnSpPr>
      <xdr:spPr>
        <a:xfrm>
          <a:off x="10388600" y="13359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99331</xdr:rowOff>
    </xdr:from>
    <xdr:ext cx="469744" cy="259045"/>
    <xdr:sp macro="" textlink="">
      <xdr:nvSpPr>
        <xdr:cNvPr id="299" name="【公営住宅】&#10;一人当たり面積平均値テキスト"/>
        <xdr:cNvSpPr txBox="1"/>
      </xdr:nvSpPr>
      <xdr:spPr>
        <a:xfrm>
          <a:off x="10515600" y="1415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76454</xdr:rowOff>
    </xdr:from>
    <xdr:to>
      <xdr:col>55</xdr:col>
      <xdr:colOff>50800</xdr:colOff>
      <xdr:row>84</xdr:row>
      <xdr:rowOff>6604</xdr:rowOff>
    </xdr:to>
    <xdr:sp macro="" textlink="">
      <xdr:nvSpPr>
        <xdr:cNvPr id="300" name="フローチャート: 判断 299"/>
        <xdr:cNvSpPr/>
      </xdr:nvSpPr>
      <xdr:spPr>
        <a:xfrm>
          <a:off x="10426700" y="1430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43687</xdr:rowOff>
    </xdr:from>
    <xdr:to>
      <xdr:col>50</xdr:col>
      <xdr:colOff>165100</xdr:colOff>
      <xdr:row>83</xdr:row>
      <xdr:rowOff>145287</xdr:rowOff>
    </xdr:to>
    <xdr:sp macro="" textlink="">
      <xdr:nvSpPr>
        <xdr:cNvPr id="301" name="フローチャート: 判断 300"/>
        <xdr:cNvSpPr/>
      </xdr:nvSpPr>
      <xdr:spPr>
        <a:xfrm>
          <a:off x="9588500" y="1427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72644</xdr:rowOff>
    </xdr:from>
    <xdr:to>
      <xdr:col>46</xdr:col>
      <xdr:colOff>38100</xdr:colOff>
      <xdr:row>84</xdr:row>
      <xdr:rowOff>2794</xdr:rowOff>
    </xdr:to>
    <xdr:sp macro="" textlink="">
      <xdr:nvSpPr>
        <xdr:cNvPr id="302" name="フローチャート: 判断 301"/>
        <xdr:cNvSpPr/>
      </xdr:nvSpPr>
      <xdr:spPr>
        <a:xfrm>
          <a:off x="8699500" y="143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3" name="テキスト ボックス 30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4" name="テキスト ボックス 30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5" name="テキスト ボックス 30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6" name="テキスト ボックス 30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7" name="テキスト ボックス 30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138937</xdr:rowOff>
    </xdr:from>
    <xdr:to>
      <xdr:col>55</xdr:col>
      <xdr:colOff>50800</xdr:colOff>
      <xdr:row>85</xdr:row>
      <xdr:rowOff>69087</xdr:rowOff>
    </xdr:to>
    <xdr:sp macro="" textlink="">
      <xdr:nvSpPr>
        <xdr:cNvPr id="308" name="楕円 307"/>
        <xdr:cNvSpPr/>
      </xdr:nvSpPr>
      <xdr:spPr>
        <a:xfrm>
          <a:off x="10426700" y="1454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117364</xdr:rowOff>
    </xdr:from>
    <xdr:ext cx="469744" cy="259045"/>
    <xdr:sp macro="" textlink="">
      <xdr:nvSpPr>
        <xdr:cNvPr id="309" name="【公営住宅】&#10;一人当たり面積該当値テキスト"/>
        <xdr:cNvSpPr txBox="1"/>
      </xdr:nvSpPr>
      <xdr:spPr>
        <a:xfrm>
          <a:off x="10515600" y="1451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141987</xdr:rowOff>
    </xdr:from>
    <xdr:to>
      <xdr:col>50</xdr:col>
      <xdr:colOff>165100</xdr:colOff>
      <xdr:row>85</xdr:row>
      <xdr:rowOff>72137</xdr:rowOff>
    </xdr:to>
    <xdr:sp macro="" textlink="">
      <xdr:nvSpPr>
        <xdr:cNvPr id="310" name="楕円 309"/>
        <xdr:cNvSpPr/>
      </xdr:nvSpPr>
      <xdr:spPr>
        <a:xfrm>
          <a:off x="9588500" y="1454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18287</xdr:rowOff>
    </xdr:from>
    <xdr:to>
      <xdr:col>55</xdr:col>
      <xdr:colOff>0</xdr:colOff>
      <xdr:row>85</xdr:row>
      <xdr:rowOff>21337</xdr:rowOff>
    </xdr:to>
    <xdr:cxnSp macro="">
      <xdr:nvCxnSpPr>
        <xdr:cNvPr id="311" name="直線コネクタ 310"/>
        <xdr:cNvCxnSpPr/>
      </xdr:nvCxnSpPr>
      <xdr:spPr>
        <a:xfrm flipV="1">
          <a:off x="9639300" y="14591537"/>
          <a:ext cx="8382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143511</xdr:rowOff>
    </xdr:from>
    <xdr:to>
      <xdr:col>46</xdr:col>
      <xdr:colOff>38100</xdr:colOff>
      <xdr:row>85</xdr:row>
      <xdr:rowOff>73661</xdr:rowOff>
    </xdr:to>
    <xdr:sp macro="" textlink="">
      <xdr:nvSpPr>
        <xdr:cNvPr id="312" name="楕円 311"/>
        <xdr:cNvSpPr/>
      </xdr:nvSpPr>
      <xdr:spPr>
        <a:xfrm>
          <a:off x="86995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21337</xdr:rowOff>
    </xdr:from>
    <xdr:to>
      <xdr:col>50</xdr:col>
      <xdr:colOff>114300</xdr:colOff>
      <xdr:row>85</xdr:row>
      <xdr:rowOff>22861</xdr:rowOff>
    </xdr:to>
    <xdr:cxnSp macro="">
      <xdr:nvCxnSpPr>
        <xdr:cNvPr id="313" name="直線コネクタ 312"/>
        <xdr:cNvCxnSpPr/>
      </xdr:nvCxnSpPr>
      <xdr:spPr>
        <a:xfrm flipV="1">
          <a:off x="8750300" y="1459458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161814</xdr:rowOff>
    </xdr:from>
    <xdr:ext cx="469744" cy="259045"/>
    <xdr:sp macro="" textlink="">
      <xdr:nvSpPr>
        <xdr:cNvPr id="314" name="n_1aveValue【公営住宅】&#10;一人当たり面積"/>
        <xdr:cNvSpPr txBox="1"/>
      </xdr:nvSpPr>
      <xdr:spPr>
        <a:xfrm>
          <a:off x="9391727" y="1404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19321</xdr:rowOff>
    </xdr:from>
    <xdr:ext cx="469744" cy="259045"/>
    <xdr:sp macro="" textlink="">
      <xdr:nvSpPr>
        <xdr:cNvPr id="315" name="n_2aveValue【公営住宅】&#10;一人当たり面積"/>
        <xdr:cNvSpPr txBox="1"/>
      </xdr:nvSpPr>
      <xdr:spPr>
        <a:xfrm>
          <a:off x="8515427" y="140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63264</xdr:rowOff>
    </xdr:from>
    <xdr:ext cx="469744" cy="259045"/>
    <xdr:sp macro="" textlink="">
      <xdr:nvSpPr>
        <xdr:cNvPr id="316" name="n_1mainValue【公営住宅】&#10;一人当たり面積"/>
        <xdr:cNvSpPr txBox="1"/>
      </xdr:nvSpPr>
      <xdr:spPr>
        <a:xfrm>
          <a:off x="9391727" y="14636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64788</xdr:rowOff>
    </xdr:from>
    <xdr:ext cx="469744" cy="259045"/>
    <xdr:sp macro="" textlink="">
      <xdr:nvSpPr>
        <xdr:cNvPr id="317" name="n_2mainValue【公営住宅】&#10;一人当たり面積"/>
        <xdr:cNvSpPr txBox="1"/>
      </xdr:nvSpPr>
      <xdr:spPr>
        <a:xfrm>
          <a:off x="8515427" y="1463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4" name="テキスト ボックス 34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5" name="直線コネクタ 34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6" name="テキスト ボックス 34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7" name="直線コネクタ 34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8" name="テキスト ボックス 34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9" name="直線コネクタ 34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0" name="テキスト ボックス 34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1" name="直線コネクタ 35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2" name="テキスト ボックス 35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3" name="直線コネクタ 35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4" name="テキスト ボックス 35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74295</xdr:rowOff>
    </xdr:from>
    <xdr:to>
      <xdr:col>85</xdr:col>
      <xdr:colOff>126364</xdr:colOff>
      <xdr:row>41</xdr:row>
      <xdr:rowOff>66675</xdr:rowOff>
    </xdr:to>
    <xdr:cxnSp macro="">
      <xdr:nvCxnSpPr>
        <xdr:cNvPr id="358" name="直線コネクタ 357"/>
        <xdr:cNvCxnSpPr/>
      </xdr:nvCxnSpPr>
      <xdr:spPr>
        <a:xfrm flipV="1">
          <a:off x="16318864" y="5903595"/>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70502</xdr:rowOff>
    </xdr:from>
    <xdr:ext cx="405111" cy="259045"/>
    <xdr:sp macro="" textlink="">
      <xdr:nvSpPr>
        <xdr:cNvPr id="359" name="【認定こども園・幼稚園・保育所】&#10;有形固定資産減価償却率最小値テキスト"/>
        <xdr:cNvSpPr txBox="1"/>
      </xdr:nvSpPr>
      <xdr:spPr>
        <a:xfrm>
          <a:off x="16357600"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66675</xdr:rowOff>
    </xdr:from>
    <xdr:to>
      <xdr:col>86</xdr:col>
      <xdr:colOff>25400</xdr:colOff>
      <xdr:row>41</xdr:row>
      <xdr:rowOff>66675</xdr:rowOff>
    </xdr:to>
    <xdr:cxnSp macro="">
      <xdr:nvCxnSpPr>
        <xdr:cNvPr id="360" name="直線コネクタ 359"/>
        <xdr:cNvCxnSpPr/>
      </xdr:nvCxnSpPr>
      <xdr:spPr>
        <a:xfrm>
          <a:off x="16230600" y="709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20972</xdr:rowOff>
    </xdr:from>
    <xdr:ext cx="405111" cy="259045"/>
    <xdr:sp macro="" textlink="">
      <xdr:nvSpPr>
        <xdr:cNvPr id="361" name="【認定こども園・幼稚園・保育所】&#10;有形固定資産減価償却率最大値テキスト"/>
        <xdr:cNvSpPr txBox="1"/>
      </xdr:nvSpPr>
      <xdr:spPr>
        <a:xfrm>
          <a:off x="16357600" y="567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74295</xdr:rowOff>
    </xdr:from>
    <xdr:to>
      <xdr:col>86</xdr:col>
      <xdr:colOff>25400</xdr:colOff>
      <xdr:row>34</xdr:row>
      <xdr:rowOff>74295</xdr:rowOff>
    </xdr:to>
    <xdr:cxnSp macro="">
      <xdr:nvCxnSpPr>
        <xdr:cNvPr id="362" name="直線コネクタ 361"/>
        <xdr:cNvCxnSpPr/>
      </xdr:nvCxnSpPr>
      <xdr:spPr>
        <a:xfrm>
          <a:off x="16230600" y="590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59072</xdr:rowOff>
    </xdr:from>
    <xdr:ext cx="405111" cy="259045"/>
    <xdr:sp macro="" textlink="">
      <xdr:nvSpPr>
        <xdr:cNvPr id="363" name="【認定こども園・幼稚園・保育所】&#10;有形固定資産減価償却率平均値テキスト"/>
        <xdr:cNvSpPr txBox="1"/>
      </xdr:nvSpPr>
      <xdr:spPr>
        <a:xfrm>
          <a:off x="16357600" y="6574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364" name="フローチャート: 判断 363"/>
        <xdr:cNvSpPr/>
      </xdr:nvSpPr>
      <xdr:spPr>
        <a:xfrm>
          <a:off x="162687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365" name="フローチャート: 判断 364"/>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366" name="フローチャート: 判断 365"/>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69215</xdr:rowOff>
    </xdr:from>
    <xdr:to>
      <xdr:col>85</xdr:col>
      <xdr:colOff>177800</xdr:colOff>
      <xdr:row>37</xdr:row>
      <xdr:rowOff>170815</xdr:rowOff>
    </xdr:to>
    <xdr:sp macro="" textlink="">
      <xdr:nvSpPr>
        <xdr:cNvPr id="372" name="楕円 371"/>
        <xdr:cNvSpPr/>
      </xdr:nvSpPr>
      <xdr:spPr>
        <a:xfrm>
          <a:off x="162687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92092</xdr:rowOff>
    </xdr:from>
    <xdr:ext cx="405111" cy="259045"/>
    <xdr:sp macro="" textlink="">
      <xdr:nvSpPr>
        <xdr:cNvPr id="373" name="【認定こども園・幼稚園・保育所】&#10;有形固定資産減価償却率該当値テキスト"/>
        <xdr:cNvSpPr txBox="1"/>
      </xdr:nvSpPr>
      <xdr:spPr>
        <a:xfrm>
          <a:off x="16357600"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116840</xdr:rowOff>
    </xdr:from>
    <xdr:to>
      <xdr:col>81</xdr:col>
      <xdr:colOff>101600</xdr:colOff>
      <xdr:row>38</xdr:row>
      <xdr:rowOff>46990</xdr:rowOff>
    </xdr:to>
    <xdr:sp macro="" textlink="">
      <xdr:nvSpPr>
        <xdr:cNvPr id="374" name="楕円 373"/>
        <xdr:cNvSpPr/>
      </xdr:nvSpPr>
      <xdr:spPr>
        <a:xfrm>
          <a:off x="15430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120015</xdr:rowOff>
    </xdr:from>
    <xdr:to>
      <xdr:col>85</xdr:col>
      <xdr:colOff>127000</xdr:colOff>
      <xdr:row>37</xdr:row>
      <xdr:rowOff>167640</xdr:rowOff>
    </xdr:to>
    <xdr:cxnSp macro="">
      <xdr:nvCxnSpPr>
        <xdr:cNvPr id="375" name="直線コネクタ 374"/>
        <xdr:cNvCxnSpPr/>
      </xdr:nvCxnSpPr>
      <xdr:spPr>
        <a:xfrm flipV="1">
          <a:off x="15481300" y="646366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162560</xdr:rowOff>
    </xdr:from>
    <xdr:to>
      <xdr:col>76</xdr:col>
      <xdr:colOff>165100</xdr:colOff>
      <xdr:row>38</xdr:row>
      <xdr:rowOff>92710</xdr:rowOff>
    </xdr:to>
    <xdr:sp macro="" textlink="">
      <xdr:nvSpPr>
        <xdr:cNvPr id="376" name="楕円 375"/>
        <xdr:cNvSpPr/>
      </xdr:nvSpPr>
      <xdr:spPr>
        <a:xfrm>
          <a:off x="14541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167640</xdr:rowOff>
    </xdr:from>
    <xdr:to>
      <xdr:col>81</xdr:col>
      <xdr:colOff>50800</xdr:colOff>
      <xdr:row>38</xdr:row>
      <xdr:rowOff>41910</xdr:rowOff>
    </xdr:to>
    <xdr:cxnSp macro="">
      <xdr:nvCxnSpPr>
        <xdr:cNvPr id="377" name="直線コネクタ 376"/>
        <xdr:cNvCxnSpPr/>
      </xdr:nvCxnSpPr>
      <xdr:spPr>
        <a:xfrm flipV="1">
          <a:off x="14592300" y="65112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154322</xdr:rowOff>
    </xdr:from>
    <xdr:ext cx="405111" cy="259045"/>
    <xdr:sp macro="" textlink="">
      <xdr:nvSpPr>
        <xdr:cNvPr id="378" name="n_1aveValue【認定こども園・幼稚園・保育所】&#10;有形固定資産減価償却率"/>
        <xdr:cNvSpPr txBox="1"/>
      </xdr:nvSpPr>
      <xdr:spPr>
        <a:xfrm>
          <a:off x="152660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92092</xdr:rowOff>
    </xdr:from>
    <xdr:ext cx="405111" cy="259045"/>
    <xdr:sp macro="" textlink="">
      <xdr:nvSpPr>
        <xdr:cNvPr id="379" name="n_2aveValue【認定こども園・幼稚園・保育所】&#10;有形固定資産減価償却率"/>
        <xdr:cNvSpPr txBox="1"/>
      </xdr:nvSpPr>
      <xdr:spPr>
        <a:xfrm>
          <a:off x="1438974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63517</xdr:rowOff>
    </xdr:from>
    <xdr:ext cx="405111" cy="259045"/>
    <xdr:sp macro="" textlink="">
      <xdr:nvSpPr>
        <xdr:cNvPr id="380" name="n_1mainValue【認定こども園・幼稚園・保育所】&#10;有形固定資産減価償却率"/>
        <xdr:cNvSpPr txBox="1"/>
      </xdr:nvSpPr>
      <xdr:spPr>
        <a:xfrm>
          <a:off x="15266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381" name="n_2mainValue【認定こども園・幼稚園・保育所】&#10;有形固定資産減価償却率"/>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2" name="直線コネクタ 39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3" name="テキスト ボックス 39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4" name="直線コネクタ 39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5" name="テキスト ボックス 39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6" name="直線コネクタ 39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7" name="テキスト ボックス 39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8" name="直線コネクタ 39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9" name="テキスト ボックス 39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0" name="直線コネクタ 39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1" name="テキスト ボックス 40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2" name="直線コネクタ 40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3" name="テキスト ボックス 40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30480</xdr:rowOff>
    </xdr:from>
    <xdr:to>
      <xdr:col>116</xdr:col>
      <xdr:colOff>62864</xdr:colOff>
      <xdr:row>41</xdr:row>
      <xdr:rowOff>160020</xdr:rowOff>
    </xdr:to>
    <xdr:cxnSp macro="">
      <xdr:nvCxnSpPr>
        <xdr:cNvPr id="405" name="直線コネクタ 404"/>
        <xdr:cNvCxnSpPr/>
      </xdr:nvCxnSpPr>
      <xdr:spPr>
        <a:xfrm flipV="1">
          <a:off x="22160864" y="585978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163847</xdr:rowOff>
    </xdr:from>
    <xdr:ext cx="469744" cy="259045"/>
    <xdr:sp macro="" textlink="">
      <xdr:nvSpPr>
        <xdr:cNvPr id="406" name="【認定こども園・幼稚園・保育所】&#10;一人当たり面積最小値テキスト"/>
        <xdr:cNvSpPr txBox="1"/>
      </xdr:nvSpPr>
      <xdr:spPr>
        <a:xfrm>
          <a:off x="22199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160020</xdr:rowOff>
    </xdr:from>
    <xdr:to>
      <xdr:col>116</xdr:col>
      <xdr:colOff>152400</xdr:colOff>
      <xdr:row>41</xdr:row>
      <xdr:rowOff>160020</xdr:rowOff>
    </xdr:to>
    <xdr:cxnSp macro="">
      <xdr:nvCxnSpPr>
        <xdr:cNvPr id="407" name="直線コネクタ 406"/>
        <xdr:cNvCxnSpPr/>
      </xdr:nvCxnSpPr>
      <xdr:spPr>
        <a:xfrm>
          <a:off x="22072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148607</xdr:rowOff>
    </xdr:from>
    <xdr:ext cx="469744" cy="259045"/>
    <xdr:sp macro="" textlink="">
      <xdr:nvSpPr>
        <xdr:cNvPr id="408" name="【認定こども園・幼稚園・保育所】&#10;一人当たり面積最大値テキスト"/>
        <xdr:cNvSpPr txBox="1"/>
      </xdr:nvSpPr>
      <xdr:spPr>
        <a:xfrm>
          <a:off x="22199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30480</xdr:rowOff>
    </xdr:from>
    <xdr:to>
      <xdr:col>116</xdr:col>
      <xdr:colOff>152400</xdr:colOff>
      <xdr:row>34</xdr:row>
      <xdr:rowOff>30480</xdr:rowOff>
    </xdr:to>
    <xdr:cxnSp macro="">
      <xdr:nvCxnSpPr>
        <xdr:cNvPr id="409" name="直線コネクタ 408"/>
        <xdr:cNvCxnSpPr/>
      </xdr:nvCxnSpPr>
      <xdr:spPr>
        <a:xfrm>
          <a:off x="22072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110507</xdr:rowOff>
    </xdr:from>
    <xdr:ext cx="469744" cy="259045"/>
    <xdr:sp macro="" textlink="">
      <xdr:nvSpPr>
        <xdr:cNvPr id="410" name="【認定こども園・幼稚園・保育所】&#10;一人当たり面積平均値テキスト"/>
        <xdr:cNvSpPr txBox="1"/>
      </xdr:nvSpPr>
      <xdr:spPr>
        <a:xfrm>
          <a:off x="22199600" y="6625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11" name="フローチャート: 判断 410"/>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109220</xdr:rowOff>
    </xdr:from>
    <xdr:to>
      <xdr:col>112</xdr:col>
      <xdr:colOff>38100</xdr:colOff>
      <xdr:row>39</xdr:row>
      <xdr:rowOff>39370</xdr:rowOff>
    </xdr:to>
    <xdr:sp macro="" textlink="">
      <xdr:nvSpPr>
        <xdr:cNvPr id="412" name="フローチャート: 判断 411"/>
        <xdr:cNvSpPr/>
      </xdr:nvSpPr>
      <xdr:spPr>
        <a:xfrm>
          <a:off x="21272500" y="662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10160</xdr:rowOff>
    </xdr:from>
    <xdr:to>
      <xdr:col>107</xdr:col>
      <xdr:colOff>101600</xdr:colOff>
      <xdr:row>39</xdr:row>
      <xdr:rowOff>111760</xdr:rowOff>
    </xdr:to>
    <xdr:sp macro="" textlink="">
      <xdr:nvSpPr>
        <xdr:cNvPr id="413" name="フローチャート: 判断 412"/>
        <xdr:cNvSpPr/>
      </xdr:nvSpPr>
      <xdr:spPr>
        <a:xfrm>
          <a:off x="20383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4" name="テキスト ボックス 41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5" name="テキスト ボックス 41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6" name="テキスト ボックス 41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7" name="テキスト ボックス 41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8" name="テキスト ボックス 41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33020</xdr:rowOff>
    </xdr:from>
    <xdr:to>
      <xdr:col>116</xdr:col>
      <xdr:colOff>114300</xdr:colOff>
      <xdr:row>38</xdr:row>
      <xdr:rowOff>134620</xdr:rowOff>
    </xdr:to>
    <xdr:sp macro="" textlink="">
      <xdr:nvSpPr>
        <xdr:cNvPr id="419" name="楕円 418"/>
        <xdr:cNvSpPr/>
      </xdr:nvSpPr>
      <xdr:spPr>
        <a:xfrm>
          <a:off x="221107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55897</xdr:rowOff>
    </xdr:from>
    <xdr:ext cx="469744" cy="259045"/>
    <xdr:sp macro="" textlink="">
      <xdr:nvSpPr>
        <xdr:cNvPr id="420" name="【認定こども園・幼稚園・保育所】&#10;一人当たり面積該当値テキスト"/>
        <xdr:cNvSpPr txBox="1"/>
      </xdr:nvSpPr>
      <xdr:spPr>
        <a:xfrm>
          <a:off x="22199600"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40640</xdr:rowOff>
    </xdr:from>
    <xdr:to>
      <xdr:col>112</xdr:col>
      <xdr:colOff>38100</xdr:colOff>
      <xdr:row>38</xdr:row>
      <xdr:rowOff>142240</xdr:rowOff>
    </xdr:to>
    <xdr:sp macro="" textlink="">
      <xdr:nvSpPr>
        <xdr:cNvPr id="421" name="楕円 420"/>
        <xdr:cNvSpPr/>
      </xdr:nvSpPr>
      <xdr:spPr>
        <a:xfrm>
          <a:off x="21272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83820</xdr:rowOff>
    </xdr:from>
    <xdr:to>
      <xdr:col>116</xdr:col>
      <xdr:colOff>63500</xdr:colOff>
      <xdr:row>38</xdr:row>
      <xdr:rowOff>91440</xdr:rowOff>
    </xdr:to>
    <xdr:cxnSp macro="">
      <xdr:nvCxnSpPr>
        <xdr:cNvPr id="422" name="直線コネクタ 421"/>
        <xdr:cNvCxnSpPr/>
      </xdr:nvCxnSpPr>
      <xdr:spPr>
        <a:xfrm flipV="1">
          <a:off x="21323300" y="6598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44450</xdr:rowOff>
    </xdr:from>
    <xdr:to>
      <xdr:col>107</xdr:col>
      <xdr:colOff>101600</xdr:colOff>
      <xdr:row>38</xdr:row>
      <xdr:rowOff>146050</xdr:rowOff>
    </xdr:to>
    <xdr:sp macro="" textlink="">
      <xdr:nvSpPr>
        <xdr:cNvPr id="423" name="楕円 422"/>
        <xdr:cNvSpPr/>
      </xdr:nvSpPr>
      <xdr:spPr>
        <a:xfrm>
          <a:off x="20383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91440</xdr:rowOff>
    </xdr:from>
    <xdr:to>
      <xdr:col>111</xdr:col>
      <xdr:colOff>177800</xdr:colOff>
      <xdr:row>38</xdr:row>
      <xdr:rowOff>95250</xdr:rowOff>
    </xdr:to>
    <xdr:cxnSp macro="">
      <xdr:nvCxnSpPr>
        <xdr:cNvPr id="424" name="直線コネクタ 423"/>
        <xdr:cNvCxnSpPr/>
      </xdr:nvCxnSpPr>
      <xdr:spPr>
        <a:xfrm flipV="1">
          <a:off x="20434300" y="66065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30497</xdr:rowOff>
    </xdr:from>
    <xdr:ext cx="469744" cy="259045"/>
    <xdr:sp macro="" textlink="">
      <xdr:nvSpPr>
        <xdr:cNvPr id="425" name="n_1aveValue【認定こども園・幼稚園・保育所】&#10;一人当たり面積"/>
        <xdr:cNvSpPr txBox="1"/>
      </xdr:nvSpPr>
      <xdr:spPr>
        <a:xfrm>
          <a:off x="21075727" y="67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102887</xdr:rowOff>
    </xdr:from>
    <xdr:ext cx="469744" cy="259045"/>
    <xdr:sp macro="" textlink="">
      <xdr:nvSpPr>
        <xdr:cNvPr id="426" name="n_2aveValue【認定こども園・幼稚園・保育所】&#10;一人当たり面積"/>
        <xdr:cNvSpPr txBox="1"/>
      </xdr:nvSpPr>
      <xdr:spPr>
        <a:xfrm>
          <a:off x="2019942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158767</xdr:rowOff>
    </xdr:from>
    <xdr:ext cx="469744" cy="259045"/>
    <xdr:sp macro="" textlink="">
      <xdr:nvSpPr>
        <xdr:cNvPr id="427" name="n_1mainValue【認定こども園・幼稚園・保育所】&#10;一人当たり面積"/>
        <xdr:cNvSpPr txBox="1"/>
      </xdr:nvSpPr>
      <xdr:spPr>
        <a:xfrm>
          <a:off x="21075727" y="633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162577</xdr:rowOff>
    </xdr:from>
    <xdr:ext cx="469744" cy="259045"/>
    <xdr:sp macro="" textlink="">
      <xdr:nvSpPr>
        <xdr:cNvPr id="428" name="n_2mainValue【認定こども園・幼稚園・保育所】&#10;一人当たり面積"/>
        <xdr:cNvSpPr txBox="1"/>
      </xdr:nvSpPr>
      <xdr:spPr>
        <a:xfrm>
          <a:off x="20199427"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9" name="正方形/長方形 4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0" name="正方形/長方形 4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1" name="正方形/長方形 4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2" name="正方形/長方形 4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3" name="正方形/長方形 4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4" name="正方形/長方形 4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5" name="正方形/長方形 4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正方形/長方形 43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7" name="テキスト ボックス 43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8" name="直線コネクタ 43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39" name="テキスト ボックス 43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0" name="直線コネクタ 43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41" name="テキスト ボックス 44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2" name="直線コネクタ 44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3" name="テキスト ボックス 44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4" name="直線コネクタ 44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5" name="テキスト ボックス 44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6" name="直線コネクタ 44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7" name="テキスト ボックス 44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8" name="直線コネクタ 44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9" name="テキスト ボックス 44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0" name="直線コネクタ 44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51" name="テキスト ボックス 45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53" name="テキスト ボックス 45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1633</xdr:rowOff>
    </xdr:from>
    <xdr:to>
      <xdr:col>85</xdr:col>
      <xdr:colOff>126364</xdr:colOff>
      <xdr:row>63</xdr:row>
      <xdr:rowOff>142059</xdr:rowOff>
    </xdr:to>
    <xdr:cxnSp macro="">
      <xdr:nvCxnSpPr>
        <xdr:cNvPr id="455" name="直線コネクタ 454"/>
        <xdr:cNvCxnSpPr/>
      </xdr:nvCxnSpPr>
      <xdr:spPr>
        <a:xfrm flipV="1">
          <a:off x="16318864" y="943138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145886</xdr:rowOff>
    </xdr:from>
    <xdr:ext cx="405111" cy="259045"/>
    <xdr:sp macro="" textlink="">
      <xdr:nvSpPr>
        <xdr:cNvPr id="456" name="【学校施設】&#10;有形固定資産減価償却率最小値テキスト"/>
        <xdr:cNvSpPr txBox="1"/>
      </xdr:nvSpPr>
      <xdr:spPr>
        <a:xfrm>
          <a:off x="16357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142059</xdr:rowOff>
    </xdr:from>
    <xdr:to>
      <xdr:col>86</xdr:col>
      <xdr:colOff>25400</xdr:colOff>
      <xdr:row>63</xdr:row>
      <xdr:rowOff>142059</xdr:rowOff>
    </xdr:to>
    <xdr:cxnSp macro="">
      <xdr:nvCxnSpPr>
        <xdr:cNvPr id="457" name="直線コネクタ 456"/>
        <xdr:cNvCxnSpPr/>
      </xdr:nvCxnSpPr>
      <xdr:spPr>
        <a:xfrm>
          <a:off x="16230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119760</xdr:rowOff>
    </xdr:from>
    <xdr:ext cx="405111" cy="259045"/>
    <xdr:sp macro="" textlink="">
      <xdr:nvSpPr>
        <xdr:cNvPr id="458" name="【学校施設】&#10;有形固定資産減価償却率最大値テキスト"/>
        <xdr:cNvSpPr txBox="1"/>
      </xdr:nvSpPr>
      <xdr:spPr>
        <a:xfrm>
          <a:off x="16357600" y="92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1633</xdr:rowOff>
    </xdr:from>
    <xdr:to>
      <xdr:col>86</xdr:col>
      <xdr:colOff>25400</xdr:colOff>
      <xdr:row>55</xdr:row>
      <xdr:rowOff>1633</xdr:rowOff>
    </xdr:to>
    <xdr:cxnSp macro="">
      <xdr:nvCxnSpPr>
        <xdr:cNvPr id="459" name="直線コネクタ 458"/>
        <xdr:cNvCxnSpPr/>
      </xdr:nvCxnSpPr>
      <xdr:spPr>
        <a:xfrm>
          <a:off x="16230600" y="943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23965</xdr:rowOff>
    </xdr:from>
    <xdr:ext cx="405111" cy="259045"/>
    <xdr:sp macro="" textlink="">
      <xdr:nvSpPr>
        <xdr:cNvPr id="460" name="【学校施設】&#10;有形固定資産減価償却率平均値テキスト"/>
        <xdr:cNvSpPr txBox="1"/>
      </xdr:nvSpPr>
      <xdr:spPr>
        <a:xfrm>
          <a:off x="16357600" y="10139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45538</xdr:rowOff>
    </xdr:from>
    <xdr:to>
      <xdr:col>85</xdr:col>
      <xdr:colOff>177800</xdr:colOff>
      <xdr:row>59</xdr:row>
      <xdr:rowOff>147138</xdr:rowOff>
    </xdr:to>
    <xdr:sp macro="" textlink="">
      <xdr:nvSpPr>
        <xdr:cNvPr id="461" name="フローチャート: 判断 460"/>
        <xdr:cNvSpPr/>
      </xdr:nvSpPr>
      <xdr:spPr>
        <a:xfrm>
          <a:off x="162687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62" name="フローチャート: 判断 461"/>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463" name="フローチャート: 判断 462"/>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148409</xdr:rowOff>
    </xdr:from>
    <xdr:to>
      <xdr:col>85</xdr:col>
      <xdr:colOff>177800</xdr:colOff>
      <xdr:row>59</xdr:row>
      <xdr:rowOff>78559</xdr:rowOff>
    </xdr:to>
    <xdr:sp macro="" textlink="">
      <xdr:nvSpPr>
        <xdr:cNvPr id="469" name="楕円 468"/>
        <xdr:cNvSpPr/>
      </xdr:nvSpPr>
      <xdr:spPr>
        <a:xfrm>
          <a:off x="16268700" y="1009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171286</xdr:rowOff>
    </xdr:from>
    <xdr:ext cx="405111" cy="259045"/>
    <xdr:sp macro="" textlink="">
      <xdr:nvSpPr>
        <xdr:cNvPr id="470" name="【学校施設】&#10;有形固定資産減価償却率該当値テキスト"/>
        <xdr:cNvSpPr txBox="1"/>
      </xdr:nvSpPr>
      <xdr:spPr>
        <a:xfrm>
          <a:off x="16357600" y="99439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151674</xdr:rowOff>
    </xdr:from>
    <xdr:to>
      <xdr:col>81</xdr:col>
      <xdr:colOff>101600</xdr:colOff>
      <xdr:row>59</xdr:row>
      <xdr:rowOff>81824</xdr:rowOff>
    </xdr:to>
    <xdr:sp macro="" textlink="">
      <xdr:nvSpPr>
        <xdr:cNvPr id="471" name="楕円 470"/>
        <xdr:cNvSpPr/>
      </xdr:nvSpPr>
      <xdr:spPr>
        <a:xfrm>
          <a:off x="15430500" y="100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27759</xdr:rowOff>
    </xdr:from>
    <xdr:to>
      <xdr:col>85</xdr:col>
      <xdr:colOff>127000</xdr:colOff>
      <xdr:row>59</xdr:row>
      <xdr:rowOff>31024</xdr:rowOff>
    </xdr:to>
    <xdr:cxnSp macro="">
      <xdr:nvCxnSpPr>
        <xdr:cNvPr id="472" name="直線コネクタ 471"/>
        <xdr:cNvCxnSpPr/>
      </xdr:nvCxnSpPr>
      <xdr:spPr>
        <a:xfrm flipV="1">
          <a:off x="15481300" y="1014330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19413</xdr:rowOff>
    </xdr:from>
    <xdr:to>
      <xdr:col>76</xdr:col>
      <xdr:colOff>165100</xdr:colOff>
      <xdr:row>59</xdr:row>
      <xdr:rowOff>121013</xdr:rowOff>
    </xdr:to>
    <xdr:sp macro="" textlink="">
      <xdr:nvSpPr>
        <xdr:cNvPr id="473" name="楕円 472"/>
        <xdr:cNvSpPr/>
      </xdr:nvSpPr>
      <xdr:spPr>
        <a:xfrm>
          <a:off x="14541500" y="1013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31024</xdr:rowOff>
    </xdr:from>
    <xdr:to>
      <xdr:col>81</xdr:col>
      <xdr:colOff>50800</xdr:colOff>
      <xdr:row>59</xdr:row>
      <xdr:rowOff>70213</xdr:rowOff>
    </xdr:to>
    <xdr:cxnSp macro="">
      <xdr:nvCxnSpPr>
        <xdr:cNvPr id="474" name="直線コネクタ 473"/>
        <xdr:cNvCxnSpPr/>
      </xdr:nvCxnSpPr>
      <xdr:spPr>
        <a:xfrm flipV="1">
          <a:off x="14592300" y="101465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75"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148062</xdr:rowOff>
    </xdr:from>
    <xdr:ext cx="405111" cy="259045"/>
    <xdr:sp macro="" textlink="">
      <xdr:nvSpPr>
        <xdr:cNvPr id="476" name="n_2aveValue【学校施設】&#10;有形固定資産減価償却率"/>
        <xdr:cNvSpPr txBox="1"/>
      </xdr:nvSpPr>
      <xdr:spPr>
        <a:xfrm>
          <a:off x="14389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98351</xdr:rowOff>
    </xdr:from>
    <xdr:ext cx="405111" cy="259045"/>
    <xdr:sp macro="" textlink="">
      <xdr:nvSpPr>
        <xdr:cNvPr id="477" name="n_1mainValue【学校施設】&#10;有形固定資産減価償却率"/>
        <xdr:cNvSpPr txBox="1"/>
      </xdr:nvSpPr>
      <xdr:spPr>
        <a:xfrm>
          <a:off x="15266044" y="987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137540</xdr:rowOff>
    </xdr:from>
    <xdr:ext cx="405111" cy="259045"/>
    <xdr:sp macro="" textlink="">
      <xdr:nvSpPr>
        <xdr:cNvPr id="478" name="n_2mainValue【学校施設】&#10;有形固定資産減価償却率"/>
        <xdr:cNvSpPr txBox="1"/>
      </xdr:nvSpPr>
      <xdr:spPr>
        <a:xfrm>
          <a:off x="14389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9" name="正方形/長方形 4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0" name="正方形/長方形 4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1" name="正方形/長方形 4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2" name="正方形/長方形 4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3" name="正方形/長方形 4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4" name="正方形/長方形 4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5" name="正方形/長方形 4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6" name="正方形/長方形 4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7" name="テキスト ボックス 4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8" name="直線コネクタ 4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9" name="テキスト ボックス 48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90" name="直線コネクタ 48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1" name="テキスト ボックス 49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2" name="直線コネクタ 49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93" name="テキスト ボックス 49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94" name="直線コネクタ 49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95" name="テキスト ボックス 49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96" name="直線コネクタ 49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97" name="テキスト ボックス 49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98" name="直線コネクタ 49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9" name="テキスト ボックス 49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0" name="直線コネクタ 49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01" name="テキスト ボックス 500"/>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2" name="直線コネクタ 50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03" name="テキスト ボックス 50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37230</xdr:rowOff>
    </xdr:from>
    <xdr:to>
      <xdr:col>116</xdr:col>
      <xdr:colOff>62864</xdr:colOff>
      <xdr:row>63</xdr:row>
      <xdr:rowOff>116586</xdr:rowOff>
    </xdr:to>
    <xdr:cxnSp macro="">
      <xdr:nvCxnSpPr>
        <xdr:cNvPr id="505" name="直線コネクタ 504"/>
        <xdr:cNvCxnSpPr/>
      </xdr:nvCxnSpPr>
      <xdr:spPr>
        <a:xfrm flipV="1">
          <a:off x="22160864" y="9638430"/>
          <a:ext cx="0" cy="1279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120413</xdr:rowOff>
    </xdr:from>
    <xdr:ext cx="469744" cy="259045"/>
    <xdr:sp macro="" textlink="">
      <xdr:nvSpPr>
        <xdr:cNvPr id="506" name="【学校施設】&#10;一人当たり面積最小値テキスト"/>
        <xdr:cNvSpPr txBox="1"/>
      </xdr:nvSpPr>
      <xdr:spPr>
        <a:xfrm>
          <a:off x="22199600" y="109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116586</xdr:rowOff>
    </xdr:from>
    <xdr:to>
      <xdr:col>116</xdr:col>
      <xdr:colOff>152400</xdr:colOff>
      <xdr:row>63</xdr:row>
      <xdr:rowOff>116586</xdr:rowOff>
    </xdr:to>
    <xdr:cxnSp macro="">
      <xdr:nvCxnSpPr>
        <xdr:cNvPr id="507" name="直線コネクタ 506"/>
        <xdr:cNvCxnSpPr/>
      </xdr:nvCxnSpPr>
      <xdr:spPr>
        <a:xfrm>
          <a:off x="22072600" y="1091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155357</xdr:rowOff>
    </xdr:from>
    <xdr:ext cx="469744" cy="259045"/>
    <xdr:sp macro="" textlink="">
      <xdr:nvSpPr>
        <xdr:cNvPr id="508" name="【学校施設】&#10;一人当たり面積最大値テキスト"/>
        <xdr:cNvSpPr txBox="1"/>
      </xdr:nvSpPr>
      <xdr:spPr>
        <a:xfrm>
          <a:off x="22199600" y="94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37230</xdr:rowOff>
    </xdr:from>
    <xdr:to>
      <xdr:col>116</xdr:col>
      <xdr:colOff>152400</xdr:colOff>
      <xdr:row>56</xdr:row>
      <xdr:rowOff>37230</xdr:rowOff>
    </xdr:to>
    <xdr:cxnSp macro="">
      <xdr:nvCxnSpPr>
        <xdr:cNvPr id="509" name="直線コネクタ 508"/>
        <xdr:cNvCxnSpPr/>
      </xdr:nvCxnSpPr>
      <xdr:spPr>
        <a:xfrm>
          <a:off x="22072600" y="96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122590</xdr:rowOff>
    </xdr:from>
    <xdr:ext cx="469744" cy="259045"/>
    <xdr:sp macro="" textlink="">
      <xdr:nvSpPr>
        <xdr:cNvPr id="510" name="【学校施設】&#10;一人当たり面積平均値テキスト"/>
        <xdr:cNvSpPr txBox="1"/>
      </xdr:nvSpPr>
      <xdr:spPr>
        <a:xfrm>
          <a:off x="22199600" y="102381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144163</xdr:rowOff>
    </xdr:from>
    <xdr:to>
      <xdr:col>116</xdr:col>
      <xdr:colOff>114300</xdr:colOff>
      <xdr:row>60</xdr:row>
      <xdr:rowOff>74313</xdr:rowOff>
    </xdr:to>
    <xdr:sp macro="" textlink="">
      <xdr:nvSpPr>
        <xdr:cNvPr id="511" name="フローチャート: 判断 510"/>
        <xdr:cNvSpPr/>
      </xdr:nvSpPr>
      <xdr:spPr>
        <a:xfrm>
          <a:off x="22110700" y="1025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80808</xdr:rowOff>
    </xdr:from>
    <xdr:to>
      <xdr:col>112</xdr:col>
      <xdr:colOff>38100</xdr:colOff>
      <xdr:row>60</xdr:row>
      <xdr:rowOff>10958</xdr:rowOff>
    </xdr:to>
    <xdr:sp macro="" textlink="">
      <xdr:nvSpPr>
        <xdr:cNvPr id="512" name="フローチャート: 判断 511"/>
        <xdr:cNvSpPr/>
      </xdr:nvSpPr>
      <xdr:spPr>
        <a:xfrm>
          <a:off x="21272500" y="1019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118038</xdr:rowOff>
    </xdr:from>
    <xdr:to>
      <xdr:col>107</xdr:col>
      <xdr:colOff>101600</xdr:colOff>
      <xdr:row>60</xdr:row>
      <xdr:rowOff>48188</xdr:rowOff>
    </xdr:to>
    <xdr:sp macro="" textlink="">
      <xdr:nvSpPr>
        <xdr:cNvPr id="513" name="フローチャート: 判断 512"/>
        <xdr:cNvSpPr/>
      </xdr:nvSpPr>
      <xdr:spPr>
        <a:xfrm>
          <a:off x="20383500" y="1023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4" name="テキスト ボックス 51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5" name="テキスト ボックス 51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6" name="テキスト ボックス 51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7" name="テキスト ボックス 51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8" name="テキスト ボックス 51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13535</xdr:rowOff>
    </xdr:from>
    <xdr:to>
      <xdr:col>116</xdr:col>
      <xdr:colOff>114300</xdr:colOff>
      <xdr:row>59</xdr:row>
      <xdr:rowOff>115135</xdr:rowOff>
    </xdr:to>
    <xdr:sp macro="" textlink="">
      <xdr:nvSpPr>
        <xdr:cNvPr id="519" name="楕円 518"/>
        <xdr:cNvSpPr/>
      </xdr:nvSpPr>
      <xdr:spPr>
        <a:xfrm>
          <a:off x="22110700" y="1012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36412</xdr:rowOff>
    </xdr:from>
    <xdr:ext cx="469744" cy="259045"/>
    <xdr:sp macro="" textlink="">
      <xdr:nvSpPr>
        <xdr:cNvPr id="520" name="【学校施設】&#10;一人当たり面積該当値テキスト"/>
        <xdr:cNvSpPr txBox="1"/>
      </xdr:nvSpPr>
      <xdr:spPr>
        <a:xfrm>
          <a:off x="22199600" y="9980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29210</xdr:rowOff>
    </xdr:from>
    <xdr:to>
      <xdr:col>112</xdr:col>
      <xdr:colOff>38100</xdr:colOff>
      <xdr:row>59</xdr:row>
      <xdr:rowOff>130810</xdr:rowOff>
    </xdr:to>
    <xdr:sp macro="" textlink="">
      <xdr:nvSpPr>
        <xdr:cNvPr id="521" name="楕円 520"/>
        <xdr:cNvSpPr/>
      </xdr:nvSpPr>
      <xdr:spPr>
        <a:xfrm>
          <a:off x="21272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64335</xdr:rowOff>
    </xdr:from>
    <xdr:to>
      <xdr:col>116</xdr:col>
      <xdr:colOff>63500</xdr:colOff>
      <xdr:row>59</xdr:row>
      <xdr:rowOff>80010</xdr:rowOff>
    </xdr:to>
    <xdr:cxnSp macro="">
      <xdr:nvCxnSpPr>
        <xdr:cNvPr id="522" name="直線コネクタ 521"/>
        <xdr:cNvCxnSpPr/>
      </xdr:nvCxnSpPr>
      <xdr:spPr>
        <a:xfrm flipV="1">
          <a:off x="21323300" y="10179885"/>
          <a:ext cx="8382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11249</xdr:rowOff>
    </xdr:from>
    <xdr:to>
      <xdr:col>107</xdr:col>
      <xdr:colOff>101600</xdr:colOff>
      <xdr:row>60</xdr:row>
      <xdr:rowOff>112849</xdr:rowOff>
    </xdr:to>
    <xdr:sp macro="" textlink="">
      <xdr:nvSpPr>
        <xdr:cNvPr id="523" name="楕円 522"/>
        <xdr:cNvSpPr/>
      </xdr:nvSpPr>
      <xdr:spPr>
        <a:xfrm>
          <a:off x="20383500" y="1029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80010</xdr:rowOff>
    </xdr:from>
    <xdr:to>
      <xdr:col>111</xdr:col>
      <xdr:colOff>177800</xdr:colOff>
      <xdr:row>60</xdr:row>
      <xdr:rowOff>62049</xdr:rowOff>
    </xdr:to>
    <xdr:cxnSp macro="">
      <xdr:nvCxnSpPr>
        <xdr:cNvPr id="524" name="直線コネクタ 523"/>
        <xdr:cNvCxnSpPr/>
      </xdr:nvCxnSpPr>
      <xdr:spPr>
        <a:xfrm flipV="1">
          <a:off x="20434300" y="10195560"/>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2085</xdr:rowOff>
    </xdr:from>
    <xdr:ext cx="469744" cy="259045"/>
    <xdr:sp macro="" textlink="">
      <xdr:nvSpPr>
        <xdr:cNvPr id="525" name="n_1aveValue【学校施設】&#10;一人当たり面積"/>
        <xdr:cNvSpPr txBox="1"/>
      </xdr:nvSpPr>
      <xdr:spPr>
        <a:xfrm>
          <a:off x="21075727" y="1028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64715</xdr:rowOff>
    </xdr:from>
    <xdr:ext cx="469744" cy="259045"/>
    <xdr:sp macro="" textlink="">
      <xdr:nvSpPr>
        <xdr:cNvPr id="526" name="n_2aveValue【学校施設】&#10;一人当たり面積"/>
        <xdr:cNvSpPr txBox="1"/>
      </xdr:nvSpPr>
      <xdr:spPr>
        <a:xfrm>
          <a:off x="20199427" y="1000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147337</xdr:rowOff>
    </xdr:from>
    <xdr:ext cx="469744" cy="259045"/>
    <xdr:sp macro="" textlink="">
      <xdr:nvSpPr>
        <xdr:cNvPr id="527" name="n_1mainValue【学校施設】&#10;一人当たり面積"/>
        <xdr:cNvSpPr txBox="1"/>
      </xdr:nvSpPr>
      <xdr:spPr>
        <a:xfrm>
          <a:off x="21075727"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103976</xdr:rowOff>
    </xdr:from>
    <xdr:ext cx="469744" cy="259045"/>
    <xdr:sp macro="" textlink="">
      <xdr:nvSpPr>
        <xdr:cNvPr id="528" name="n_2mainValue【学校施設】&#10;一人当たり面積"/>
        <xdr:cNvSpPr txBox="1"/>
      </xdr:nvSpPr>
      <xdr:spPr>
        <a:xfrm>
          <a:off x="20199427" y="10390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55" name="テキスト ボックス 55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6" name="直線コネクタ 55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57" name="テキスト ボックス 55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8" name="直線コネクタ 55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9" name="テキスト ボックス 55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0" name="直線コネクタ 55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1" name="テキスト ボックス 56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2" name="直線コネクタ 56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3" name="テキスト ボックス 56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4" name="直線コネクタ 56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65" name="テキスト ボックス 56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7" name="テキスト ボックス 56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32386</xdr:rowOff>
    </xdr:from>
    <xdr:to>
      <xdr:col>85</xdr:col>
      <xdr:colOff>126364</xdr:colOff>
      <xdr:row>108</xdr:row>
      <xdr:rowOff>3811</xdr:rowOff>
    </xdr:to>
    <xdr:cxnSp macro="">
      <xdr:nvCxnSpPr>
        <xdr:cNvPr id="569" name="直線コネクタ 568"/>
        <xdr:cNvCxnSpPr/>
      </xdr:nvCxnSpPr>
      <xdr:spPr>
        <a:xfrm flipV="1">
          <a:off x="16318864" y="17177386"/>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7638</xdr:rowOff>
    </xdr:from>
    <xdr:ext cx="405111" cy="259045"/>
    <xdr:sp macro="" textlink="">
      <xdr:nvSpPr>
        <xdr:cNvPr id="570" name="【公民館】&#10;有形固定資産減価償却率最小値テキスト"/>
        <xdr:cNvSpPr txBox="1"/>
      </xdr:nvSpPr>
      <xdr:spPr>
        <a:xfrm>
          <a:off x="16357600" y="1852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3811</xdr:rowOff>
    </xdr:from>
    <xdr:to>
      <xdr:col>86</xdr:col>
      <xdr:colOff>25400</xdr:colOff>
      <xdr:row>108</xdr:row>
      <xdr:rowOff>3811</xdr:rowOff>
    </xdr:to>
    <xdr:cxnSp macro="">
      <xdr:nvCxnSpPr>
        <xdr:cNvPr id="571" name="直線コネクタ 570"/>
        <xdr:cNvCxnSpPr/>
      </xdr:nvCxnSpPr>
      <xdr:spPr>
        <a:xfrm>
          <a:off x="16230600" y="1852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150513</xdr:rowOff>
    </xdr:from>
    <xdr:ext cx="405111" cy="259045"/>
    <xdr:sp macro="" textlink="">
      <xdr:nvSpPr>
        <xdr:cNvPr id="572" name="【公民館】&#10;有形固定資産減価償却率最大値テキスト"/>
        <xdr:cNvSpPr txBox="1"/>
      </xdr:nvSpPr>
      <xdr:spPr>
        <a:xfrm>
          <a:off x="16357600" y="1695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32386</xdr:rowOff>
    </xdr:from>
    <xdr:to>
      <xdr:col>86</xdr:col>
      <xdr:colOff>25400</xdr:colOff>
      <xdr:row>100</xdr:row>
      <xdr:rowOff>32386</xdr:rowOff>
    </xdr:to>
    <xdr:cxnSp macro="">
      <xdr:nvCxnSpPr>
        <xdr:cNvPr id="573" name="直線コネクタ 572"/>
        <xdr:cNvCxnSpPr/>
      </xdr:nvCxnSpPr>
      <xdr:spPr>
        <a:xfrm>
          <a:off x="16230600" y="1717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104791</xdr:rowOff>
    </xdr:from>
    <xdr:ext cx="405111" cy="259045"/>
    <xdr:sp macro="" textlink="">
      <xdr:nvSpPr>
        <xdr:cNvPr id="574" name="【公民館】&#10;有形固定資産減価償却率平均値テキスト"/>
        <xdr:cNvSpPr txBox="1"/>
      </xdr:nvSpPr>
      <xdr:spPr>
        <a:xfrm>
          <a:off x="16357600" y="1793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575" name="フローチャート: 判断 574"/>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576" name="フローチャート: 判断 575"/>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42545</xdr:rowOff>
    </xdr:from>
    <xdr:to>
      <xdr:col>76</xdr:col>
      <xdr:colOff>165100</xdr:colOff>
      <xdr:row>104</xdr:row>
      <xdr:rowOff>144145</xdr:rowOff>
    </xdr:to>
    <xdr:sp macro="" textlink="">
      <xdr:nvSpPr>
        <xdr:cNvPr id="577" name="フローチャート: 判断 576"/>
        <xdr:cNvSpPr/>
      </xdr:nvSpPr>
      <xdr:spPr>
        <a:xfrm>
          <a:off x="14541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34925</xdr:rowOff>
    </xdr:from>
    <xdr:to>
      <xdr:col>85</xdr:col>
      <xdr:colOff>177800</xdr:colOff>
      <xdr:row>102</xdr:row>
      <xdr:rowOff>136525</xdr:rowOff>
    </xdr:to>
    <xdr:sp macro="" textlink="">
      <xdr:nvSpPr>
        <xdr:cNvPr id="583" name="楕円 582"/>
        <xdr:cNvSpPr/>
      </xdr:nvSpPr>
      <xdr:spPr>
        <a:xfrm>
          <a:off x="16268700" y="1752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57802</xdr:rowOff>
    </xdr:from>
    <xdr:ext cx="405111" cy="259045"/>
    <xdr:sp macro="" textlink="">
      <xdr:nvSpPr>
        <xdr:cNvPr id="584" name="【公民館】&#10;有形固定資産減価償却率該当値テキスト"/>
        <xdr:cNvSpPr txBox="1"/>
      </xdr:nvSpPr>
      <xdr:spPr>
        <a:xfrm>
          <a:off x="16357600" y="1737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42545</xdr:rowOff>
    </xdr:from>
    <xdr:to>
      <xdr:col>81</xdr:col>
      <xdr:colOff>101600</xdr:colOff>
      <xdr:row>102</xdr:row>
      <xdr:rowOff>144145</xdr:rowOff>
    </xdr:to>
    <xdr:sp macro="" textlink="">
      <xdr:nvSpPr>
        <xdr:cNvPr id="585" name="楕円 584"/>
        <xdr:cNvSpPr/>
      </xdr:nvSpPr>
      <xdr:spPr>
        <a:xfrm>
          <a:off x="15430500" y="175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85725</xdr:rowOff>
    </xdr:from>
    <xdr:to>
      <xdr:col>85</xdr:col>
      <xdr:colOff>127000</xdr:colOff>
      <xdr:row>102</xdr:row>
      <xdr:rowOff>93345</xdr:rowOff>
    </xdr:to>
    <xdr:cxnSp macro="">
      <xdr:nvCxnSpPr>
        <xdr:cNvPr id="586" name="直線コネクタ 585"/>
        <xdr:cNvCxnSpPr/>
      </xdr:nvCxnSpPr>
      <xdr:spPr>
        <a:xfrm flipV="1">
          <a:off x="15481300" y="1757362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61595</xdr:rowOff>
    </xdr:from>
    <xdr:to>
      <xdr:col>76</xdr:col>
      <xdr:colOff>165100</xdr:colOff>
      <xdr:row>102</xdr:row>
      <xdr:rowOff>163195</xdr:rowOff>
    </xdr:to>
    <xdr:sp macro="" textlink="">
      <xdr:nvSpPr>
        <xdr:cNvPr id="587" name="楕円 586"/>
        <xdr:cNvSpPr/>
      </xdr:nvSpPr>
      <xdr:spPr>
        <a:xfrm>
          <a:off x="14541500" y="175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93345</xdr:rowOff>
    </xdr:from>
    <xdr:to>
      <xdr:col>81</xdr:col>
      <xdr:colOff>50800</xdr:colOff>
      <xdr:row>102</xdr:row>
      <xdr:rowOff>112395</xdr:rowOff>
    </xdr:to>
    <xdr:cxnSp macro="">
      <xdr:nvCxnSpPr>
        <xdr:cNvPr id="588" name="直線コネクタ 587"/>
        <xdr:cNvCxnSpPr/>
      </xdr:nvCxnSpPr>
      <xdr:spPr>
        <a:xfrm flipV="1">
          <a:off x="14592300" y="175812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589" name="n_1aveValue【公民館】&#10;有形固定資産減価償却率"/>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135272</xdr:rowOff>
    </xdr:from>
    <xdr:ext cx="405111" cy="259045"/>
    <xdr:sp macro="" textlink="">
      <xdr:nvSpPr>
        <xdr:cNvPr id="590" name="n_2aveValue【公民館】&#10;有形固定資産減価償却率"/>
        <xdr:cNvSpPr txBox="1"/>
      </xdr:nvSpPr>
      <xdr:spPr>
        <a:xfrm>
          <a:off x="14389744" y="179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160672</xdr:rowOff>
    </xdr:from>
    <xdr:ext cx="405111" cy="259045"/>
    <xdr:sp macro="" textlink="">
      <xdr:nvSpPr>
        <xdr:cNvPr id="591" name="n_1mainValue【公民館】&#10;有形固定資産減価償却率"/>
        <xdr:cNvSpPr txBox="1"/>
      </xdr:nvSpPr>
      <xdr:spPr>
        <a:xfrm>
          <a:off x="15266044" y="1730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8272</xdr:rowOff>
    </xdr:from>
    <xdr:ext cx="405111" cy="259045"/>
    <xdr:sp macro="" textlink="">
      <xdr:nvSpPr>
        <xdr:cNvPr id="592" name="n_2mainValue【公民館】&#10;有形固定資産減価償却率"/>
        <xdr:cNvSpPr txBox="1"/>
      </xdr:nvSpPr>
      <xdr:spPr>
        <a:xfrm>
          <a:off x="14389744" y="1732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3" name="直線コネクタ 60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4" name="テキスト ボックス 60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5" name="直線コネクタ 60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6" name="テキスト ボックス 60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7" name="直線コネクタ 60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8" name="テキスト ボックス 60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09" name="直線コネクタ 60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0" name="テキスト ボックス 60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1" name="直線コネクタ 61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2" name="テキスト ボックス 61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3" name="直線コネクタ 61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4" name="テキスト ボックス 61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5" name="直線コネクタ 6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6" name="テキスト ボックス 6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22316</xdr:rowOff>
    </xdr:to>
    <xdr:cxnSp macro="">
      <xdr:nvCxnSpPr>
        <xdr:cNvPr id="618" name="直線コネクタ 617"/>
        <xdr:cNvCxnSpPr/>
      </xdr:nvCxnSpPr>
      <xdr:spPr>
        <a:xfrm flipV="1">
          <a:off x="22160864" y="17106900"/>
          <a:ext cx="0" cy="160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619" name="【公民館】&#10;一人当たり面積最小値テキスト"/>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620" name="直線コネクタ 619"/>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621" name="【公民館】&#10;一人当たり面積最大値テキスト"/>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622" name="直線コネクタ 621"/>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51543</xdr:rowOff>
    </xdr:from>
    <xdr:ext cx="469744" cy="259045"/>
    <xdr:sp macro="" textlink="">
      <xdr:nvSpPr>
        <xdr:cNvPr id="623" name="【公民館】&#10;一人当たり面積平均値テキスト"/>
        <xdr:cNvSpPr txBox="1"/>
      </xdr:nvSpPr>
      <xdr:spPr>
        <a:xfrm>
          <a:off x="22199600" y="18053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624" name="フローチャート: 判断 623"/>
        <xdr:cNvSpPr/>
      </xdr:nvSpPr>
      <xdr:spPr>
        <a:xfrm>
          <a:off x="22110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625" name="フローチャート: 判断 624"/>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80918</xdr:rowOff>
    </xdr:from>
    <xdr:to>
      <xdr:col>107</xdr:col>
      <xdr:colOff>101600</xdr:colOff>
      <xdr:row>107</xdr:row>
      <xdr:rowOff>11068</xdr:rowOff>
    </xdr:to>
    <xdr:sp macro="" textlink="">
      <xdr:nvSpPr>
        <xdr:cNvPr id="626" name="フローチャート: 判断 625"/>
        <xdr:cNvSpPr/>
      </xdr:nvSpPr>
      <xdr:spPr>
        <a:xfrm>
          <a:off x="20383500" y="1825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7" name="テキスト ボックス 6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8" name="テキスト ボックス 6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9" name="テキスト ボックス 6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0" name="テキスト ボックス 6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1" name="テキスト ボックス 6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141332</xdr:rowOff>
    </xdr:from>
    <xdr:to>
      <xdr:col>116</xdr:col>
      <xdr:colOff>114300</xdr:colOff>
      <xdr:row>108</xdr:row>
      <xdr:rowOff>71482</xdr:rowOff>
    </xdr:to>
    <xdr:sp macro="" textlink="">
      <xdr:nvSpPr>
        <xdr:cNvPr id="632" name="楕円 631"/>
        <xdr:cNvSpPr/>
      </xdr:nvSpPr>
      <xdr:spPr>
        <a:xfrm>
          <a:off x="221107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119759</xdr:rowOff>
    </xdr:from>
    <xdr:ext cx="469744" cy="259045"/>
    <xdr:sp macro="" textlink="">
      <xdr:nvSpPr>
        <xdr:cNvPr id="633" name="【公民館】&#10;一人当たり面積該当値テキスト"/>
        <xdr:cNvSpPr txBox="1"/>
      </xdr:nvSpPr>
      <xdr:spPr>
        <a:xfrm>
          <a:off x="22199600"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144599</xdr:rowOff>
    </xdr:from>
    <xdr:to>
      <xdr:col>112</xdr:col>
      <xdr:colOff>38100</xdr:colOff>
      <xdr:row>108</xdr:row>
      <xdr:rowOff>74749</xdr:rowOff>
    </xdr:to>
    <xdr:sp macro="" textlink="">
      <xdr:nvSpPr>
        <xdr:cNvPr id="634" name="楕円 633"/>
        <xdr:cNvSpPr/>
      </xdr:nvSpPr>
      <xdr:spPr>
        <a:xfrm>
          <a:off x="21272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20682</xdr:rowOff>
    </xdr:from>
    <xdr:to>
      <xdr:col>116</xdr:col>
      <xdr:colOff>63500</xdr:colOff>
      <xdr:row>108</xdr:row>
      <xdr:rowOff>23949</xdr:rowOff>
    </xdr:to>
    <xdr:cxnSp macro="">
      <xdr:nvCxnSpPr>
        <xdr:cNvPr id="635" name="直線コネクタ 634"/>
        <xdr:cNvCxnSpPr/>
      </xdr:nvCxnSpPr>
      <xdr:spPr>
        <a:xfrm flipV="1">
          <a:off x="21323300" y="18537282"/>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144599</xdr:rowOff>
    </xdr:from>
    <xdr:to>
      <xdr:col>107</xdr:col>
      <xdr:colOff>101600</xdr:colOff>
      <xdr:row>108</xdr:row>
      <xdr:rowOff>74749</xdr:rowOff>
    </xdr:to>
    <xdr:sp macro="" textlink="">
      <xdr:nvSpPr>
        <xdr:cNvPr id="636" name="楕円 635"/>
        <xdr:cNvSpPr/>
      </xdr:nvSpPr>
      <xdr:spPr>
        <a:xfrm>
          <a:off x="20383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23949</xdr:rowOff>
    </xdr:from>
    <xdr:to>
      <xdr:col>111</xdr:col>
      <xdr:colOff>177800</xdr:colOff>
      <xdr:row>108</xdr:row>
      <xdr:rowOff>23949</xdr:rowOff>
    </xdr:to>
    <xdr:cxnSp macro="">
      <xdr:nvCxnSpPr>
        <xdr:cNvPr id="637" name="直線コネクタ 636"/>
        <xdr:cNvCxnSpPr/>
      </xdr:nvCxnSpPr>
      <xdr:spPr>
        <a:xfrm>
          <a:off x="20434300" y="185405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638" name="n_1aveValue【公民館】&#10;一人当たり面積"/>
        <xdr:cNvSpPr txBox="1"/>
      </xdr:nvSpPr>
      <xdr:spPr>
        <a:xfrm>
          <a:off x="210757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27595</xdr:rowOff>
    </xdr:from>
    <xdr:ext cx="469744" cy="259045"/>
    <xdr:sp macro="" textlink="">
      <xdr:nvSpPr>
        <xdr:cNvPr id="639" name="n_2aveValue【公民館】&#10;一人当たり面積"/>
        <xdr:cNvSpPr txBox="1"/>
      </xdr:nvSpPr>
      <xdr:spPr>
        <a:xfrm>
          <a:off x="20199427" y="1802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65876</xdr:rowOff>
    </xdr:from>
    <xdr:ext cx="469744" cy="259045"/>
    <xdr:sp macro="" textlink="">
      <xdr:nvSpPr>
        <xdr:cNvPr id="640" name="n_1mainValue【公民館】&#10;一人当たり面積"/>
        <xdr:cNvSpPr txBox="1"/>
      </xdr:nvSpPr>
      <xdr:spPr>
        <a:xfrm>
          <a:off x="21075727" y="185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65876</xdr:rowOff>
    </xdr:from>
    <xdr:ext cx="469744" cy="259045"/>
    <xdr:sp macro="" textlink="">
      <xdr:nvSpPr>
        <xdr:cNvPr id="641" name="n_2mainValue【公民館】&#10;一人当たり面積"/>
        <xdr:cNvSpPr txBox="1"/>
      </xdr:nvSpPr>
      <xdr:spPr>
        <a:xfrm>
          <a:off x="20199427" y="185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2" name="正方形/長方形 64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3" name="正方形/長方形 64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4" name="テキスト ボックス 64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全体的に類似団体平均と近い数値を示しているが、橋梁トンネルは、平坦な土地が多く、大きな河川が存在しないため資産額が平均を下回っている。</a:t>
          </a:r>
          <a:endParaRPr lang="ja-JP" altLang="ja-JP" sz="1400">
            <a:effectLst/>
          </a:endParaRPr>
        </a:p>
        <a:p>
          <a:r>
            <a:rPr lang="ja-JP" altLang="ja-JP" sz="1100">
              <a:solidFill>
                <a:schemeClr val="dk1"/>
              </a:solidFill>
              <a:effectLst/>
              <a:latin typeface="+mn-lt"/>
              <a:ea typeface="+mn-ea"/>
              <a:cs typeface="+mn-cs"/>
            </a:rPr>
            <a:t>また、公営住宅については、１３住宅のうち７住宅が昭和５０年以前に建設されたもので、老朽化が顕著となっている。現在特に老朽化が進む住宅について入居者の集約化を図り、解体を進めている。一方で、一人当たりの面積についても類似団体と比較して少ない状況にあるため、市民の需要を見極めて必要戸数の維持を行う。</a:t>
          </a:r>
          <a:endParaRPr lang="ja-JP" altLang="ja-JP" sz="1400">
            <a:effectLst/>
          </a:endParaRPr>
        </a:p>
        <a:p>
          <a:r>
            <a:rPr lang="ja-JP" altLang="ja-JP" sz="1100">
              <a:solidFill>
                <a:schemeClr val="dk1"/>
              </a:solidFill>
              <a:effectLst/>
              <a:latin typeface="+mn-lt"/>
              <a:ea typeface="+mn-ea"/>
              <a:cs typeface="+mn-cs"/>
            </a:rPr>
            <a:t>公民館については、建設から３０年が経過し老朽化が進展しており、今後長期にわたって使用していくためには大規模な改修が必要となってきている。耐震性や環境安全性の面で課題のある施設もあり、別施設への機能移転により建物の廃止を検討している。</a:t>
          </a:r>
          <a:endParaRPr lang="ja-JP" altLang="ja-JP" sz="1400">
            <a:effectLst/>
          </a:endParaRPr>
        </a:p>
        <a:p>
          <a:r>
            <a:rPr kumimoji="1" lang="ja-JP" altLang="en-US" sz="1100">
              <a:solidFill>
                <a:schemeClr val="dk1"/>
              </a:solidFill>
              <a:effectLst/>
              <a:latin typeface="+mn-lt"/>
              <a:ea typeface="+mn-ea"/>
              <a:cs typeface="+mn-cs"/>
            </a:rPr>
            <a:t>今年度策定中の個別施設計画に基づき</a:t>
          </a:r>
          <a:r>
            <a:rPr kumimoji="1" lang="ja-JP" altLang="ja-JP" sz="1100">
              <a:solidFill>
                <a:schemeClr val="dk1"/>
              </a:solidFill>
              <a:effectLst/>
              <a:latin typeface="+mn-lt"/>
              <a:ea typeface="+mn-ea"/>
              <a:cs typeface="+mn-cs"/>
            </a:rPr>
            <a:t>施設</a:t>
          </a:r>
          <a:r>
            <a:rPr kumimoji="1" lang="ja-JP" altLang="en-US" sz="1100">
              <a:solidFill>
                <a:schemeClr val="dk1"/>
              </a:solidFill>
              <a:effectLst/>
              <a:latin typeface="+mn-lt"/>
              <a:ea typeface="+mn-ea"/>
              <a:cs typeface="+mn-cs"/>
            </a:rPr>
            <a:t>の必要性を精査し</a:t>
          </a:r>
          <a:r>
            <a:rPr kumimoji="1" lang="ja-JP" altLang="ja-JP" sz="1100">
              <a:solidFill>
                <a:schemeClr val="dk1"/>
              </a:solidFill>
              <a:effectLst/>
              <a:latin typeface="+mn-lt"/>
              <a:ea typeface="+mn-ea"/>
              <a:cs typeface="+mn-cs"/>
            </a:rPr>
            <a:t>、維持管理すべき資産に必要な財源を確保</a:t>
          </a:r>
          <a:r>
            <a:rPr kumimoji="1" lang="ja-JP" altLang="en-US" sz="1100">
              <a:solidFill>
                <a:schemeClr val="dk1"/>
              </a:solidFill>
              <a:effectLst/>
              <a:latin typeface="+mn-lt"/>
              <a:ea typeface="+mn-ea"/>
              <a:cs typeface="+mn-cs"/>
            </a:rPr>
            <a:t>するとともに</a:t>
          </a:r>
          <a:r>
            <a:rPr kumimoji="1" lang="ja-JP" altLang="ja-JP" sz="1100">
              <a:solidFill>
                <a:schemeClr val="dk1"/>
              </a:solidFill>
              <a:effectLst/>
              <a:latin typeface="+mn-lt"/>
              <a:ea typeface="+mn-ea"/>
              <a:cs typeface="+mn-cs"/>
            </a:rPr>
            <a:t>、廃止が決定した施設については即時取壊し等の対応ができるよう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公共施設等整備基金の積立を計画的に行う。</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66,431
65,167
130.45
30,421,391
29,528,266
765,807
17,923,058
28,036,138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16890</xdr:rowOff>
    </xdr:from>
    <xdr:ext cx="405111" cy="259045"/>
    <xdr:sp macro="" textlink="">
      <xdr:nvSpPr>
        <xdr:cNvPr id="62" name="【図書館】&#10;有形固定資産減価償却率平均値テキスト"/>
        <xdr:cNvSpPr txBox="1"/>
      </xdr:nvSpPr>
      <xdr:spPr>
        <a:xfrm>
          <a:off x="4673600" y="6531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63" name="フローチャート: 判断 62"/>
        <xdr:cNvSpPr/>
      </xdr:nvSpPr>
      <xdr:spPr>
        <a:xfrm>
          <a:off x="45847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95267</xdr:rowOff>
    </xdr:from>
    <xdr:ext cx="405111" cy="259045"/>
    <xdr:sp macro="" textlink="">
      <xdr:nvSpPr>
        <xdr:cNvPr id="65" name="n_1aveValue【図書館】&#10;有形固定資産減価償却率"/>
        <xdr:cNvSpPr txBox="1"/>
      </xdr:nvSpPr>
      <xdr:spPr>
        <a:xfrm>
          <a:off x="3582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38</xdr:row>
      <xdr:rowOff>116494</xdr:rowOff>
    </xdr:from>
    <xdr:ext cx="405111" cy="259045"/>
    <xdr:sp macro="" textlink="">
      <xdr:nvSpPr>
        <xdr:cNvPr id="67" name="n_2aveValue【図書館】&#10;有形固定資産減価償却率"/>
        <xdr:cNvSpPr txBox="1"/>
      </xdr:nvSpPr>
      <xdr:spPr>
        <a:xfrm>
          <a:off x="27057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123372</xdr:rowOff>
    </xdr:from>
    <xdr:to>
      <xdr:col>24</xdr:col>
      <xdr:colOff>114300</xdr:colOff>
      <xdr:row>33</xdr:row>
      <xdr:rowOff>53522</xdr:rowOff>
    </xdr:to>
    <xdr:sp macro="" textlink="">
      <xdr:nvSpPr>
        <xdr:cNvPr id="73" name="楕円 72"/>
        <xdr:cNvSpPr/>
      </xdr:nvSpPr>
      <xdr:spPr>
        <a:xfrm>
          <a:off x="4584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76399</xdr:rowOff>
    </xdr:from>
    <xdr:ext cx="469744" cy="259045"/>
    <xdr:sp macro="" textlink="">
      <xdr:nvSpPr>
        <xdr:cNvPr id="74" name="【図書館】&#10;有形固定資産減価償却率該当値テキスト"/>
        <xdr:cNvSpPr txBox="1"/>
      </xdr:nvSpPr>
      <xdr:spPr>
        <a:xfrm>
          <a:off x="4673600" y="5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123372</xdr:rowOff>
    </xdr:from>
    <xdr:to>
      <xdr:col>20</xdr:col>
      <xdr:colOff>38100</xdr:colOff>
      <xdr:row>33</xdr:row>
      <xdr:rowOff>53522</xdr:rowOff>
    </xdr:to>
    <xdr:sp macro="" textlink="">
      <xdr:nvSpPr>
        <xdr:cNvPr id="75" name="楕円 74"/>
        <xdr:cNvSpPr/>
      </xdr:nvSpPr>
      <xdr:spPr>
        <a:xfrm>
          <a:off x="3746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2722</xdr:rowOff>
    </xdr:from>
    <xdr:to>
      <xdr:col>24</xdr:col>
      <xdr:colOff>63500</xdr:colOff>
      <xdr:row>33</xdr:row>
      <xdr:rowOff>2722</xdr:rowOff>
    </xdr:to>
    <xdr:cxnSp macro="">
      <xdr:nvCxnSpPr>
        <xdr:cNvPr id="76" name="直線コネクタ 75"/>
        <xdr:cNvCxnSpPr/>
      </xdr:nvCxnSpPr>
      <xdr:spPr>
        <a:xfrm>
          <a:off x="3797300" y="566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129903</xdr:rowOff>
    </xdr:from>
    <xdr:to>
      <xdr:col>15</xdr:col>
      <xdr:colOff>101600</xdr:colOff>
      <xdr:row>33</xdr:row>
      <xdr:rowOff>60053</xdr:rowOff>
    </xdr:to>
    <xdr:sp macro="" textlink="">
      <xdr:nvSpPr>
        <xdr:cNvPr id="77" name="楕円 76"/>
        <xdr:cNvSpPr/>
      </xdr:nvSpPr>
      <xdr:spPr>
        <a:xfrm>
          <a:off x="2857500" y="561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2722</xdr:rowOff>
    </xdr:from>
    <xdr:to>
      <xdr:col>19</xdr:col>
      <xdr:colOff>177800</xdr:colOff>
      <xdr:row>33</xdr:row>
      <xdr:rowOff>9253</xdr:rowOff>
    </xdr:to>
    <xdr:cxnSp macro="">
      <xdr:nvCxnSpPr>
        <xdr:cNvPr id="78" name="直線コネクタ 77"/>
        <xdr:cNvCxnSpPr/>
      </xdr:nvCxnSpPr>
      <xdr:spPr>
        <a:xfrm flipV="1">
          <a:off x="2908300" y="56605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31</xdr:row>
      <xdr:rowOff>70049</xdr:rowOff>
    </xdr:from>
    <xdr:ext cx="469744" cy="259045"/>
    <xdr:sp macro="" textlink="">
      <xdr:nvSpPr>
        <xdr:cNvPr id="79" name="n_1mainValue【図書館】&#10;有形固定資産減価償却率"/>
        <xdr:cNvSpPr txBox="1"/>
      </xdr:nvSpPr>
      <xdr:spPr>
        <a:xfrm>
          <a:off x="3549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76580</xdr:rowOff>
    </xdr:from>
    <xdr:ext cx="405111" cy="259045"/>
    <xdr:sp macro="" textlink="">
      <xdr:nvSpPr>
        <xdr:cNvPr id="80" name="n_2mainValue【図書館】&#10;有形固定資産減価償却率"/>
        <xdr:cNvSpPr txBox="1"/>
      </xdr:nvSpPr>
      <xdr:spPr>
        <a:xfrm>
          <a:off x="2705744" y="539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0</xdr:rowOff>
    </xdr:from>
    <xdr:to>
      <xdr:col>54</xdr:col>
      <xdr:colOff>189865</xdr:colOff>
      <xdr:row>41</xdr:row>
      <xdr:rowOff>38100</xdr:rowOff>
    </xdr:to>
    <xdr:cxnSp macro="">
      <xdr:nvCxnSpPr>
        <xdr:cNvPr id="104" name="直線コネクタ 103"/>
        <xdr:cNvCxnSpPr/>
      </xdr:nvCxnSpPr>
      <xdr:spPr>
        <a:xfrm flipV="1">
          <a:off x="10476865" y="56578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05"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06" name="直線コネクタ 105"/>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118127</xdr:rowOff>
    </xdr:from>
    <xdr:ext cx="469744" cy="259045"/>
    <xdr:sp macro="" textlink="">
      <xdr:nvSpPr>
        <xdr:cNvPr id="107" name="【図書館】&#10;一人当たり面積最大値テキスト"/>
        <xdr:cNvSpPr txBox="1"/>
      </xdr:nvSpPr>
      <xdr:spPr>
        <a:xfrm>
          <a:off x="10515600" y="54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0</xdr:rowOff>
    </xdr:from>
    <xdr:to>
      <xdr:col>55</xdr:col>
      <xdr:colOff>88900</xdr:colOff>
      <xdr:row>33</xdr:row>
      <xdr:rowOff>0</xdr:rowOff>
    </xdr:to>
    <xdr:cxnSp macro="">
      <xdr:nvCxnSpPr>
        <xdr:cNvPr id="108" name="直線コネクタ 107"/>
        <xdr:cNvCxnSpPr/>
      </xdr:nvCxnSpPr>
      <xdr:spPr>
        <a:xfrm>
          <a:off x="10388600" y="56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67327</xdr:rowOff>
    </xdr:from>
    <xdr:ext cx="469744" cy="259045"/>
    <xdr:sp macro="" textlink="">
      <xdr:nvSpPr>
        <xdr:cNvPr id="109" name="【図書館】&#10;一人当たり面積平均値テキスト"/>
        <xdr:cNvSpPr txBox="1"/>
      </xdr:nvSpPr>
      <xdr:spPr>
        <a:xfrm>
          <a:off x="10515600" y="62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44450</xdr:rowOff>
    </xdr:from>
    <xdr:to>
      <xdr:col>55</xdr:col>
      <xdr:colOff>50800</xdr:colOff>
      <xdr:row>37</xdr:row>
      <xdr:rowOff>146050</xdr:rowOff>
    </xdr:to>
    <xdr:sp macro="" textlink="">
      <xdr:nvSpPr>
        <xdr:cNvPr id="110" name="フローチャート: 判断 109"/>
        <xdr:cNvSpPr/>
      </xdr:nvSpPr>
      <xdr:spPr>
        <a:xfrm>
          <a:off x="10426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11" name="フローチャート: 判断 110"/>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29227</xdr:rowOff>
    </xdr:from>
    <xdr:ext cx="469744" cy="259045"/>
    <xdr:sp macro="" textlink="">
      <xdr:nvSpPr>
        <xdr:cNvPr id="112" name="n_1aveValue【図書館】&#10;一人当たり面積"/>
        <xdr:cNvSpPr txBox="1"/>
      </xdr:nvSpPr>
      <xdr:spPr>
        <a:xfrm>
          <a:off x="93917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82550</xdr:rowOff>
    </xdr:from>
    <xdr:to>
      <xdr:col>46</xdr:col>
      <xdr:colOff>38100</xdr:colOff>
      <xdr:row>38</xdr:row>
      <xdr:rowOff>12700</xdr:rowOff>
    </xdr:to>
    <xdr:sp macro="" textlink="">
      <xdr:nvSpPr>
        <xdr:cNvPr id="113" name="フローチャート: 判断 112"/>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29227</xdr:rowOff>
    </xdr:from>
    <xdr:ext cx="469744" cy="259045"/>
    <xdr:sp macro="" textlink="">
      <xdr:nvSpPr>
        <xdr:cNvPr id="114" name="n_2aveValue【図書館】&#10;一人当たり面積"/>
        <xdr:cNvSpPr txBox="1"/>
      </xdr:nvSpPr>
      <xdr:spPr>
        <a:xfrm>
          <a:off x="8515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6350</xdr:rowOff>
    </xdr:from>
    <xdr:to>
      <xdr:col>55</xdr:col>
      <xdr:colOff>50800</xdr:colOff>
      <xdr:row>39</xdr:row>
      <xdr:rowOff>107950</xdr:rowOff>
    </xdr:to>
    <xdr:sp macro="" textlink="">
      <xdr:nvSpPr>
        <xdr:cNvPr id="120" name="楕円 119"/>
        <xdr:cNvSpPr/>
      </xdr:nvSpPr>
      <xdr:spPr>
        <a:xfrm>
          <a:off x="10426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156227</xdr:rowOff>
    </xdr:from>
    <xdr:ext cx="469744" cy="259045"/>
    <xdr:sp macro="" textlink="">
      <xdr:nvSpPr>
        <xdr:cNvPr id="121" name="【図書館】&#10;一人当たり面積該当値テキスト"/>
        <xdr:cNvSpPr txBox="1"/>
      </xdr:nvSpPr>
      <xdr:spPr>
        <a:xfrm>
          <a:off x="10515600"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25400</xdr:rowOff>
    </xdr:from>
    <xdr:to>
      <xdr:col>50</xdr:col>
      <xdr:colOff>165100</xdr:colOff>
      <xdr:row>39</xdr:row>
      <xdr:rowOff>127000</xdr:rowOff>
    </xdr:to>
    <xdr:sp macro="" textlink="">
      <xdr:nvSpPr>
        <xdr:cNvPr id="122" name="楕円 121"/>
        <xdr:cNvSpPr/>
      </xdr:nvSpPr>
      <xdr:spPr>
        <a:xfrm>
          <a:off x="9588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57150</xdr:rowOff>
    </xdr:from>
    <xdr:to>
      <xdr:col>55</xdr:col>
      <xdr:colOff>0</xdr:colOff>
      <xdr:row>39</xdr:row>
      <xdr:rowOff>76200</xdr:rowOff>
    </xdr:to>
    <xdr:cxnSp macro="">
      <xdr:nvCxnSpPr>
        <xdr:cNvPr id="123" name="直線コネクタ 122"/>
        <xdr:cNvCxnSpPr/>
      </xdr:nvCxnSpPr>
      <xdr:spPr>
        <a:xfrm flipV="1">
          <a:off x="9639300" y="6743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25400</xdr:rowOff>
    </xdr:from>
    <xdr:to>
      <xdr:col>46</xdr:col>
      <xdr:colOff>38100</xdr:colOff>
      <xdr:row>39</xdr:row>
      <xdr:rowOff>127000</xdr:rowOff>
    </xdr:to>
    <xdr:sp macro="" textlink="">
      <xdr:nvSpPr>
        <xdr:cNvPr id="124" name="楕円 123"/>
        <xdr:cNvSpPr/>
      </xdr:nvSpPr>
      <xdr:spPr>
        <a:xfrm>
          <a:off x="8699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76200</xdr:rowOff>
    </xdr:from>
    <xdr:to>
      <xdr:col>50</xdr:col>
      <xdr:colOff>114300</xdr:colOff>
      <xdr:row>39</xdr:row>
      <xdr:rowOff>76200</xdr:rowOff>
    </xdr:to>
    <xdr:cxnSp macro="">
      <xdr:nvCxnSpPr>
        <xdr:cNvPr id="125" name="直線コネクタ 124"/>
        <xdr:cNvCxnSpPr/>
      </xdr:nvCxnSpPr>
      <xdr:spPr>
        <a:xfrm>
          <a:off x="8750300" y="676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118127</xdr:rowOff>
    </xdr:from>
    <xdr:ext cx="469744" cy="259045"/>
    <xdr:sp macro="" textlink="">
      <xdr:nvSpPr>
        <xdr:cNvPr id="126" name="n_1mainValue【図書館】&#10;一人当たり面積"/>
        <xdr:cNvSpPr txBox="1"/>
      </xdr:nvSpPr>
      <xdr:spPr>
        <a:xfrm>
          <a:off x="93917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118127</xdr:rowOff>
    </xdr:from>
    <xdr:ext cx="469744" cy="259045"/>
    <xdr:sp macro="" textlink="">
      <xdr:nvSpPr>
        <xdr:cNvPr id="127" name="n_2mainValue【図書館】&#10;一人当たり面積"/>
        <xdr:cNvSpPr txBox="1"/>
      </xdr:nvSpPr>
      <xdr:spPr>
        <a:xfrm>
          <a:off x="8515427"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8" name="テキスト ボックス 13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0" name="テキスト ボックス 13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8" name="テキスト ボックス 14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89535</xdr:rowOff>
    </xdr:from>
    <xdr:to>
      <xdr:col>24</xdr:col>
      <xdr:colOff>62865</xdr:colOff>
      <xdr:row>64</xdr:row>
      <xdr:rowOff>110490</xdr:rowOff>
    </xdr:to>
    <xdr:cxnSp macro="">
      <xdr:nvCxnSpPr>
        <xdr:cNvPr id="152" name="直線コネクタ 151"/>
        <xdr:cNvCxnSpPr/>
      </xdr:nvCxnSpPr>
      <xdr:spPr>
        <a:xfrm flipV="1">
          <a:off x="4634865" y="969073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114317</xdr:rowOff>
    </xdr:from>
    <xdr:ext cx="405111" cy="259045"/>
    <xdr:sp macro="" textlink="">
      <xdr:nvSpPr>
        <xdr:cNvPr id="153" name="【体育館・プール】&#10;有形固定資産減価償却率最小値テキスト"/>
        <xdr:cNvSpPr txBox="1"/>
      </xdr:nvSpPr>
      <xdr:spPr>
        <a:xfrm>
          <a:off x="4673600" y="1108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110490</xdr:rowOff>
    </xdr:from>
    <xdr:to>
      <xdr:col>24</xdr:col>
      <xdr:colOff>152400</xdr:colOff>
      <xdr:row>64</xdr:row>
      <xdr:rowOff>110490</xdr:rowOff>
    </xdr:to>
    <xdr:cxnSp macro="">
      <xdr:nvCxnSpPr>
        <xdr:cNvPr id="154" name="直線コネクタ 153"/>
        <xdr:cNvCxnSpPr/>
      </xdr:nvCxnSpPr>
      <xdr:spPr>
        <a:xfrm>
          <a:off x="4546600" y="1108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36212</xdr:rowOff>
    </xdr:from>
    <xdr:ext cx="405111" cy="259045"/>
    <xdr:sp macro="" textlink="">
      <xdr:nvSpPr>
        <xdr:cNvPr id="155" name="【体育館・プール】&#10;有形固定資産減価償却率最大値テキスト"/>
        <xdr:cNvSpPr txBox="1"/>
      </xdr:nvSpPr>
      <xdr:spPr>
        <a:xfrm>
          <a:off x="4673600" y="946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89535</xdr:rowOff>
    </xdr:from>
    <xdr:to>
      <xdr:col>24</xdr:col>
      <xdr:colOff>152400</xdr:colOff>
      <xdr:row>56</xdr:row>
      <xdr:rowOff>89535</xdr:rowOff>
    </xdr:to>
    <xdr:cxnSp macro="">
      <xdr:nvCxnSpPr>
        <xdr:cNvPr id="156" name="直線コネクタ 155"/>
        <xdr:cNvCxnSpPr/>
      </xdr:nvCxnSpPr>
      <xdr:spPr>
        <a:xfrm>
          <a:off x="4546600" y="969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168292</xdr:rowOff>
    </xdr:from>
    <xdr:ext cx="405111" cy="259045"/>
    <xdr:sp macro="" textlink="">
      <xdr:nvSpPr>
        <xdr:cNvPr id="157" name="【体育館・プール】&#10;有形固定資産減価償却率平均値テキスト"/>
        <xdr:cNvSpPr txBox="1"/>
      </xdr:nvSpPr>
      <xdr:spPr>
        <a:xfrm>
          <a:off x="4673600" y="10112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145415</xdr:rowOff>
    </xdr:from>
    <xdr:to>
      <xdr:col>24</xdr:col>
      <xdr:colOff>114300</xdr:colOff>
      <xdr:row>60</xdr:row>
      <xdr:rowOff>75565</xdr:rowOff>
    </xdr:to>
    <xdr:sp macro="" textlink="">
      <xdr:nvSpPr>
        <xdr:cNvPr id="158" name="フローチャート: 判断 157"/>
        <xdr:cNvSpPr/>
      </xdr:nvSpPr>
      <xdr:spPr>
        <a:xfrm>
          <a:off x="45847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59" name="フローチャート: 判断 158"/>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101617</xdr:rowOff>
    </xdr:from>
    <xdr:ext cx="405111" cy="259045"/>
    <xdr:sp macro="" textlink="">
      <xdr:nvSpPr>
        <xdr:cNvPr id="160" name="n_1aveValue【体育館・プール】&#10;有形固定資産減価償却率"/>
        <xdr:cNvSpPr txBox="1"/>
      </xdr:nvSpPr>
      <xdr:spPr>
        <a:xfrm>
          <a:off x="35820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2540</xdr:rowOff>
    </xdr:from>
    <xdr:to>
      <xdr:col>15</xdr:col>
      <xdr:colOff>101600</xdr:colOff>
      <xdr:row>60</xdr:row>
      <xdr:rowOff>104140</xdr:rowOff>
    </xdr:to>
    <xdr:sp macro="" textlink="">
      <xdr:nvSpPr>
        <xdr:cNvPr id="161" name="フローチャート: 判断 160"/>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120667</xdr:rowOff>
    </xdr:from>
    <xdr:ext cx="405111" cy="259045"/>
    <xdr:sp macro="" textlink="">
      <xdr:nvSpPr>
        <xdr:cNvPr id="162" name="n_2aveValue【体育館・プール】&#10;有形固定資産減価償却率"/>
        <xdr:cNvSpPr txBox="1"/>
      </xdr:nvSpPr>
      <xdr:spPr>
        <a:xfrm>
          <a:off x="2705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3" name="テキスト ボックス 16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4" name="テキスト ボックス 16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5" name="テキスト ボックス 16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6" name="テキスト ボックス 16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7" name="テキスト ボックス 16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69215</xdr:rowOff>
    </xdr:from>
    <xdr:to>
      <xdr:col>24</xdr:col>
      <xdr:colOff>114300</xdr:colOff>
      <xdr:row>61</xdr:row>
      <xdr:rowOff>170815</xdr:rowOff>
    </xdr:to>
    <xdr:sp macro="" textlink="">
      <xdr:nvSpPr>
        <xdr:cNvPr id="168" name="楕円 167"/>
        <xdr:cNvSpPr/>
      </xdr:nvSpPr>
      <xdr:spPr>
        <a:xfrm>
          <a:off x="45847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47642</xdr:rowOff>
    </xdr:from>
    <xdr:ext cx="405111" cy="259045"/>
    <xdr:sp macro="" textlink="">
      <xdr:nvSpPr>
        <xdr:cNvPr id="169" name="【体育館・プール】&#10;有形固定資産減価償却率該当値テキスト"/>
        <xdr:cNvSpPr txBox="1"/>
      </xdr:nvSpPr>
      <xdr:spPr>
        <a:xfrm>
          <a:off x="4673600"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109220</xdr:rowOff>
    </xdr:from>
    <xdr:to>
      <xdr:col>20</xdr:col>
      <xdr:colOff>38100</xdr:colOff>
      <xdr:row>62</xdr:row>
      <xdr:rowOff>39370</xdr:rowOff>
    </xdr:to>
    <xdr:sp macro="" textlink="">
      <xdr:nvSpPr>
        <xdr:cNvPr id="170" name="楕円 169"/>
        <xdr:cNvSpPr/>
      </xdr:nvSpPr>
      <xdr:spPr>
        <a:xfrm>
          <a:off x="3746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120015</xdr:rowOff>
    </xdr:from>
    <xdr:to>
      <xdr:col>24</xdr:col>
      <xdr:colOff>63500</xdr:colOff>
      <xdr:row>61</xdr:row>
      <xdr:rowOff>160020</xdr:rowOff>
    </xdr:to>
    <xdr:cxnSp macro="">
      <xdr:nvCxnSpPr>
        <xdr:cNvPr id="171" name="直線コネクタ 170"/>
        <xdr:cNvCxnSpPr/>
      </xdr:nvCxnSpPr>
      <xdr:spPr>
        <a:xfrm flipV="1">
          <a:off x="3797300" y="1057846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133985</xdr:rowOff>
    </xdr:from>
    <xdr:to>
      <xdr:col>15</xdr:col>
      <xdr:colOff>101600</xdr:colOff>
      <xdr:row>62</xdr:row>
      <xdr:rowOff>64135</xdr:rowOff>
    </xdr:to>
    <xdr:sp macro="" textlink="">
      <xdr:nvSpPr>
        <xdr:cNvPr id="172" name="楕円 171"/>
        <xdr:cNvSpPr/>
      </xdr:nvSpPr>
      <xdr:spPr>
        <a:xfrm>
          <a:off x="2857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160020</xdr:rowOff>
    </xdr:from>
    <xdr:to>
      <xdr:col>19</xdr:col>
      <xdr:colOff>177800</xdr:colOff>
      <xdr:row>62</xdr:row>
      <xdr:rowOff>13335</xdr:rowOff>
    </xdr:to>
    <xdr:cxnSp macro="">
      <xdr:nvCxnSpPr>
        <xdr:cNvPr id="173" name="直線コネクタ 172"/>
        <xdr:cNvCxnSpPr/>
      </xdr:nvCxnSpPr>
      <xdr:spPr>
        <a:xfrm flipV="1">
          <a:off x="2908300" y="106184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30497</xdr:rowOff>
    </xdr:from>
    <xdr:ext cx="405111" cy="259045"/>
    <xdr:sp macro="" textlink="">
      <xdr:nvSpPr>
        <xdr:cNvPr id="174" name="n_1mainValue【体育館・プール】&#10;有形固定資産減価償却率"/>
        <xdr:cNvSpPr txBox="1"/>
      </xdr:nvSpPr>
      <xdr:spPr>
        <a:xfrm>
          <a:off x="35820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55262</xdr:rowOff>
    </xdr:from>
    <xdr:ext cx="405111" cy="259045"/>
    <xdr:sp macro="" textlink="">
      <xdr:nvSpPr>
        <xdr:cNvPr id="175" name="n_2mainValue【体育館・プール】&#10;有形固定資産減価償却率"/>
        <xdr:cNvSpPr txBox="1"/>
      </xdr:nvSpPr>
      <xdr:spPr>
        <a:xfrm>
          <a:off x="2705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6" name="直線コネクタ 18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7" name="テキスト ボックス 18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8" name="直線コネクタ 18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9" name="テキスト ボックス 18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0" name="直線コネクタ 18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1" name="テキスト ボックス 19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2" name="直線コネクタ 19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3" name="テキスト ボックス 19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4" name="直線コネクタ 19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5" name="テキスト ボックス 19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139446</xdr:rowOff>
    </xdr:from>
    <xdr:to>
      <xdr:col>54</xdr:col>
      <xdr:colOff>189865</xdr:colOff>
      <xdr:row>63</xdr:row>
      <xdr:rowOff>112014</xdr:rowOff>
    </xdr:to>
    <xdr:cxnSp macro="">
      <xdr:nvCxnSpPr>
        <xdr:cNvPr id="197" name="直線コネクタ 196"/>
        <xdr:cNvCxnSpPr/>
      </xdr:nvCxnSpPr>
      <xdr:spPr>
        <a:xfrm flipV="1">
          <a:off x="10476865" y="9740646"/>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115841</xdr:rowOff>
    </xdr:from>
    <xdr:ext cx="469744" cy="259045"/>
    <xdr:sp macro="" textlink="">
      <xdr:nvSpPr>
        <xdr:cNvPr id="198" name="【体育館・プール】&#10;一人当たり面積最小値テキスト"/>
        <xdr:cNvSpPr txBox="1"/>
      </xdr:nvSpPr>
      <xdr:spPr>
        <a:xfrm>
          <a:off x="10515600" y="1091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112014</xdr:rowOff>
    </xdr:from>
    <xdr:to>
      <xdr:col>55</xdr:col>
      <xdr:colOff>88900</xdr:colOff>
      <xdr:row>63</xdr:row>
      <xdr:rowOff>112014</xdr:rowOff>
    </xdr:to>
    <xdr:cxnSp macro="">
      <xdr:nvCxnSpPr>
        <xdr:cNvPr id="199" name="直線コネクタ 198"/>
        <xdr:cNvCxnSpPr/>
      </xdr:nvCxnSpPr>
      <xdr:spPr>
        <a:xfrm>
          <a:off x="10388600" y="1091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86123</xdr:rowOff>
    </xdr:from>
    <xdr:ext cx="469744" cy="259045"/>
    <xdr:sp macro="" textlink="">
      <xdr:nvSpPr>
        <xdr:cNvPr id="200" name="【体育館・プール】&#10;一人当たり面積最大値テキスト"/>
        <xdr:cNvSpPr txBox="1"/>
      </xdr:nvSpPr>
      <xdr:spPr>
        <a:xfrm>
          <a:off x="10515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139446</xdr:rowOff>
    </xdr:from>
    <xdr:to>
      <xdr:col>55</xdr:col>
      <xdr:colOff>88900</xdr:colOff>
      <xdr:row>56</xdr:row>
      <xdr:rowOff>139446</xdr:rowOff>
    </xdr:to>
    <xdr:cxnSp macro="">
      <xdr:nvCxnSpPr>
        <xdr:cNvPr id="201" name="直線コネクタ 200"/>
        <xdr:cNvCxnSpPr/>
      </xdr:nvCxnSpPr>
      <xdr:spPr>
        <a:xfrm>
          <a:off x="10388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92219</xdr:rowOff>
    </xdr:from>
    <xdr:ext cx="469744" cy="259045"/>
    <xdr:sp macro="" textlink="">
      <xdr:nvSpPr>
        <xdr:cNvPr id="202" name="【体育館・プール】&#10;一人当たり面積平均値テキスト"/>
        <xdr:cNvSpPr txBox="1"/>
      </xdr:nvSpPr>
      <xdr:spPr>
        <a:xfrm>
          <a:off x="10515600" y="1037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113792</xdr:rowOff>
    </xdr:from>
    <xdr:to>
      <xdr:col>55</xdr:col>
      <xdr:colOff>50800</xdr:colOff>
      <xdr:row>61</xdr:row>
      <xdr:rowOff>43942</xdr:rowOff>
    </xdr:to>
    <xdr:sp macro="" textlink="">
      <xdr:nvSpPr>
        <xdr:cNvPr id="203" name="フローチャート: 判断 202"/>
        <xdr:cNvSpPr/>
      </xdr:nvSpPr>
      <xdr:spPr>
        <a:xfrm>
          <a:off x="10426700" y="1040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102362</xdr:rowOff>
    </xdr:from>
    <xdr:to>
      <xdr:col>50</xdr:col>
      <xdr:colOff>165100</xdr:colOff>
      <xdr:row>61</xdr:row>
      <xdr:rowOff>32512</xdr:rowOff>
    </xdr:to>
    <xdr:sp macro="" textlink="">
      <xdr:nvSpPr>
        <xdr:cNvPr id="204" name="フローチャート: 判断 203"/>
        <xdr:cNvSpPr/>
      </xdr:nvSpPr>
      <xdr:spPr>
        <a:xfrm>
          <a:off x="9588500" y="1038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23639</xdr:rowOff>
    </xdr:from>
    <xdr:ext cx="469744" cy="259045"/>
    <xdr:sp macro="" textlink="">
      <xdr:nvSpPr>
        <xdr:cNvPr id="205" name="n_1aveValue【体育館・プール】&#10;一人当たり面積"/>
        <xdr:cNvSpPr txBox="1"/>
      </xdr:nvSpPr>
      <xdr:spPr>
        <a:xfrm>
          <a:off x="9391727" y="1048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26924</xdr:rowOff>
    </xdr:from>
    <xdr:to>
      <xdr:col>46</xdr:col>
      <xdr:colOff>38100</xdr:colOff>
      <xdr:row>61</xdr:row>
      <xdr:rowOff>128524</xdr:rowOff>
    </xdr:to>
    <xdr:sp macro="" textlink="">
      <xdr:nvSpPr>
        <xdr:cNvPr id="206" name="フローチャート: 判断 205"/>
        <xdr:cNvSpPr/>
      </xdr:nvSpPr>
      <xdr:spPr>
        <a:xfrm>
          <a:off x="8699500" y="1048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145051</xdr:rowOff>
    </xdr:from>
    <xdr:ext cx="469744" cy="259045"/>
    <xdr:sp macro="" textlink="">
      <xdr:nvSpPr>
        <xdr:cNvPr id="207" name="n_2aveValue【体育館・プール】&#10;一人当たり面積"/>
        <xdr:cNvSpPr txBox="1"/>
      </xdr:nvSpPr>
      <xdr:spPr>
        <a:xfrm>
          <a:off x="8515427" y="1026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8" name="テキスト ボックス 20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9" name="テキスト ボックス 20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0" name="テキスト ボックス 20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1" name="テキスト ボックス 21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2" name="テキスト ボックス 21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26924</xdr:rowOff>
    </xdr:from>
    <xdr:to>
      <xdr:col>55</xdr:col>
      <xdr:colOff>50800</xdr:colOff>
      <xdr:row>57</xdr:row>
      <xdr:rowOff>128524</xdr:rowOff>
    </xdr:to>
    <xdr:sp macro="" textlink="">
      <xdr:nvSpPr>
        <xdr:cNvPr id="213" name="楕円 212"/>
        <xdr:cNvSpPr/>
      </xdr:nvSpPr>
      <xdr:spPr>
        <a:xfrm>
          <a:off x="10426700" y="979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113301</xdr:rowOff>
    </xdr:from>
    <xdr:ext cx="469744" cy="259045"/>
    <xdr:sp macro="" textlink="">
      <xdr:nvSpPr>
        <xdr:cNvPr id="214" name="【体育館・プール】&#10;一人当たり面積該当値テキスト"/>
        <xdr:cNvSpPr txBox="1"/>
      </xdr:nvSpPr>
      <xdr:spPr>
        <a:xfrm>
          <a:off x="10515600" y="971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40640</xdr:rowOff>
    </xdr:from>
    <xdr:to>
      <xdr:col>50</xdr:col>
      <xdr:colOff>165100</xdr:colOff>
      <xdr:row>57</xdr:row>
      <xdr:rowOff>142240</xdr:rowOff>
    </xdr:to>
    <xdr:sp macro="" textlink="">
      <xdr:nvSpPr>
        <xdr:cNvPr id="215" name="楕円 214"/>
        <xdr:cNvSpPr/>
      </xdr:nvSpPr>
      <xdr:spPr>
        <a:xfrm>
          <a:off x="9588500" y="981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57</xdr:row>
      <xdr:rowOff>77724</xdr:rowOff>
    </xdr:from>
    <xdr:to>
      <xdr:col>55</xdr:col>
      <xdr:colOff>0</xdr:colOff>
      <xdr:row>57</xdr:row>
      <xdr:rowOff>91440</xdr:rowOff>
    </xdr:to>
    <xdr:cxnSp macro="">
      <xdr:nvCxnSpPr>
        <xdr:cNvPr id="216" name="直線コネクタ 215"/>
        <xdr:cNvCxnSpPr/>
      </xdr:nvCxnSpPr>
      <xdr:spPr>
        <a:xfrm flipV="1">
          <a:off x="9639300" y="985037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109220</xdr:rowOff>
    </xdr:from>
    <xdr:to>
      <xdr:col>46</xdr:col>
      <xdr:colOff>38100</xdr:colOff>
      <xdr:row>62</xdr:row>
      <xdr:rowOff>39370</xdr:rowOff>
    </xdr:to>
    <xdr:sp macro="" textlink="">
      <xdr:nvSpPr>
        <xdr:cNvPr id="217" name="楕円 216"/>
        <xdr:cNvSpPr/>
      </xdr:nvSpPr>
      <xdr:spPr>
        <a:xfrm>
          <a:off x="8699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91440</xdr:rowOff>
    </xdr:from>
    <xdr:to>
      <xdr:col>50</xdr:col>
      <xdr:colOff>114300</xdr:colOff>
      <xdr:row>61</xdr:row>
      <xdr:rowOff>160020</xdr:rowOff>
    </xdr:to>
    <xdr:cxnSp macro="">
      <xdr:nvCxnSpPr>
        <xdr:cNvPr id="218" name="直線コネクタ 217"/>
        <xdr:cNvCxnSpPr/>
      </xdr:nvCxnSpPr>
      <xdr:spPr>
        <a:xfrm flipV="1">
          <a:off x="8750300" y="9864090"/>
          <a:ext cx="889000" cy="75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55</xdr:row>
      <xdr:rowOff>158767</xdr:rowOff>
    </xdr:from>
    <xdr:ext cx="469744" cy="259045"/>
    <xdr:sp macro="" textlink="">
      <xdr:nvSpPr>
        <xdr:cNvPr id="219" name="n_1mainValue【体育館・プール】&#10;一人当たり面積"/>
        <xdr:cNvSpPr txBox="1"/>
      </xdr:nvSpPr>
      <xdr:spPr>
        <a:xfrm>
          <a:off x="9391727" y="958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30497</xdr:rowOff>
    </xdr:from>
    <xdr:ext cx="469744" cy="259045"/>
    <xdr:sp macro="" textlink="">
      <xdr:nvSpPr>
        <xdr:cNvPr id="220" name="n_2mainValue【体育館・プール】&#10;一人当たり面積"/>
        <xdr:cNvSpPr txBox="1"/>
      </xdr:nvSpPr>
      <xdr:spPr>
        <a:xfrm>
          <a:off x="8515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1" name="正方形/長方形 22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2" name="正方形/長方形 22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3" name="正方形/長方形 22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4" name="正方形/長方形 22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5" name="正方形/長方形 22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6" name="正方形/長方形 22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7" name="正方形/長方形 22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8" name="正方形/長方形 227"/>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6" name="正方形/長方形 235"/>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37" name="正方形/長方形 23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8" name="正方形/長方形 23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9" name="正方形/長方形 23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0" name="正方形/長方形 23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1" name="正方形/長方形 24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2" name="正方形/長方形 24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3" name="正方形/長方形 24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4" name="正方形/長方形 24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5" name="テキスト ボックス 24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46" name="直線コネクタ 24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47" name="直線コネクタ 246"/>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48" name="テキスト ボックス 247"/>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49" name="直線コネクタ 248"/>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50" name="テキスト ボックス 249"/>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51" name="直線コネクタ 250"/>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52" name="テキスト ボックス 251"/>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53" name="直線コネクタ 252"/>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54" name="テキスト ボックス 253"/>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55" name="直線コネクタ 254"/>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56" name="テキスト ボックス 255"/>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57" name="直線コネクタ 256"/>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58" name="テキスト ボックス 257"/>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9" name="直線コネクタ 25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0" name="テキスト ボックス 25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4355</xdr:rowOff>
    </xdr:to>
    <xdr:cxnSp macro="">
      <xdr:nvCxnSpPr>
        <xdr:cNvPr id="262" name="直線コネクタ 261"/>
        <xdr:cNvCxnSpPr/>
      </xdr:nvCxnSpPr>
      <xdr:spPr>
        <a:xfrm flipV="1">
          <a:off x="4634865" y="17221200"/>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8182</xdr:rowOff>
    </xdr:from>
    <xdr:ext cx="340478" cy="259045"/>
    <xdr:sp macro="" textlink="">
      <xdr:nvSpPr>
        <xdr:cNvPr id="263" name="【市民会館】&#10;有形固定資産減価償却率最小値テキスト"/>
        <xdr:cNvSpPr txBox="1"/>
      </xdr:nvSpPr>
      <xdr:spPr>
        <a:xfrm>
          <a:off x="4673600" y="186962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4355</xdr:rowOff>
    </xdr:from>
    <xdr:to>
      <xdr:col>24</xdr:col>
      <xdr:colOff>152400</xdr:colOff>
      <xdr:row>109</xdr:row>
      <xdr:rowOff>4355</xdr:rowOff>
    </xdr:to>
    <xdr:cxnSp macro="">
      <xdr:nvCxnSpPr>
        <xdr:cNvPr id="264" name="直線コネクタ 263"/>
        <xdr:cNvCxnSpPr/>
      </xdr:nvCxnSpPr>
      <xdr:spPr>
        <a:xfrm>
          <a:off x="4546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265"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66" name="直線コネクタ 265"/>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163847</xdr:rowOff>
    </xdr:from>
    <xdr:ext cx="405111" cy="259045"/>
    <xdr:sp macro="" textlink="">
      <xdr:nvSpPr>
        <xdr:cNvPr id="267" name="【市民会館】&#10;有形固定資産減価償却率平均値テキスト"/>
        <xdr:cNvSpPr txBox="1"/>
      </xdr:nvSpPr>
      <xdr:spPr>
        <a:xfrm>
          <a:off x="4673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xdr:rowOff>
    </xdr:from>
    <xdr:to>
      <xdr:col>24</xdr:col>
      <xdr:colOff>114300</xdr:colOff>
      <xdr:row>104</xdr:row>
      <xdr:rowOff>115570</xdr:rowOff>
    </xdr:to>
    <xdr:sp macro="" textlink="">
      <xdr:nvSpPr>
        <xdr:cNvPr id="268" name="フローチャート: 判断 267"/>
        <xdr:cNvSpPr/>
      </xdr:nvSpPr>
      <xdr:spPr>
        <a:xfrm>
          <a:off x="4584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28666</xdr:rowOff>
    </xdr:from>
    <xdr:to>
      <xdr:col>20</xdr:col>
      <xdr:colOff>38100</xdr:colOff>
      <xdr:row>104</xdr:row>
      <xdr:rowOff>130266</xdr:rowOff>
    </xdr:to>
    <xdr:sp macro="" textlink="">
      <xdr:nvSpPr>
        <xdr:cNvPr id="269" name="フローチャート: 判断 268"/>
        <xdr:cNvSpPr/>
      </xdr:nvSpPr>
      <xdr:spPr>
        <a:xfrm>
          <a:off x="3746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121393</xdr:rowOff>
    </xdr:from>
    <xdr:ext cx="405111" cy="259045"/>
    <xdr:sp macro="" textlink="">
      <xdr:nvSpPr>
        <xdr:cNvPr id="270" name="n_1aveValue【市民会館】&#10;有形固定資産減価償却率"/>
        <xdr:cNvSpPr txBox="1"/>
      </xdr:nvSpPr>
      <xdr:spPr>
        <a:xfrm>
          <a:off x="3582044" y="1795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131536</xdr:rowOff>
    </xdr:from>
    <xdr:to>
      <xdr:col>15</xdr:col>
      <xdr:colOff>101600</xdr:colOff>
      <xdr:row>104</xdr:row>
      <xdr:rowOff>61686</xdr:rowOff>
    </xdr:to>
    <xdr:sp macro="" textlink="">
      <xdr:nvSpPr>
        <xdr:cNvPr id="271" name="フローチャート: 判断 270"/>
        <xdr:cNvSpPr/>
      </xdr:nvSpPr>
      <xdr:spPr>
        <a:xfrm>
          <a:off x="2857500" y="177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52813</xdr:rowOff>
    </xdr:from>
    <xdr:ext cx="405111" cy="259045"/>
    <xdr:sp macro="" textlink="">
      <xdr:nvSpPr>
        <xdr:cNvPr id="272" name="n_2aveValue【市民会館】&#10;有形固定資産減価償却率"/>
        <xdr:cNvSpPr txBox="1"/>
      </xdr:nvSpPr>
      <xdr:spPr>
        <a:xfrm>
          <a:off x="2705744" y="1788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73" name="テキスト ボックス 27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4" name="テキスト ボックス 27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5" name="テキスト ボックス 27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6" name="テキスト ボックス 27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7" name="テキスト ボックス 27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41729</xdr:rowOff>
    </xdr:from>
    <xdr:to>
      <xdr:col>24</xdr:col>
      <xdr:colOff>114300</xdr:colOff>
      <xdr:row>103</xdr:row>
      <xdr:rowOff>143329</xdr:rowOff>
    </xdr:to>
    <xdr:sp macro="" textlink="">
      <xdr:nvSpPr>
        <xdr:cNvPr id="278" name="楕円 277"/>
        <xdr:cNvSpPr/>
      </xdr:nvSpPr>
      <xdr:spPr>
        <a:xfrm>
          <a:off x="45847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64606</xdr:rowOff>
    </xdr:from>
    <xdr:ext cx="405111" cy="259045"/>
    <xdr:sp macro="" textlink="">
      <xdr:nvSpPr>
        <xdr:cNvPr id="279" name="【市民会館】&#10;有形固定資産減価償却率該当値テキスト"/>
        <xdr:cNvSpPr txBox="1"/>
      </xdr:nvSpPr>
      <xdr:spPr>
        <a:xfrm>
          <a:off x="4673600" y="17552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77651</xdr:rowOff>
    </xdr:from>
    <xdr:to>
      <xdr:col>20</xdr:col>
      <xdr:colOff>38100</xdr:colOff>
      <xdr:row>104</xdr:row>
      <xdr:rowOff>7801</xdr:rowOff>
    </xdr:to>
    <xdr:sp macro="" textlink="">
      <xdr:nvSpPr>
        <xdr:cNvPr id="280" name="楕円 279"/>
        <xdr:cNvSpPr/>
      </xdr:nvSpPr>
      <xdr:spPr>
        <a:xfrm>
          <a:off x="3746500" y="17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92529</xdr:rowOff>
    </xdr:from>
    <xdr:to>
      <xdr:col>24</xdr:col>
      <xdr:colOff>63500</xdr:colOff>
      <xdr:row>103</xdr:row>
      <xdr:rowOff>128451</xdr:rowOff>
    </xdr:to>
    <xdr:cxnSp macro="">
      <xdr:nvCxnSpPr>
        <xdr:cNvPr id="281" name="直線コネクタ 280"/>
        <xdr:cNvCxnSpPr/>
      </xdr:nvCxnSpPr>
      <xdr:spPr>
        <a:xfrm flipV="1">
          <a:off x="3797300" y="1775187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115207</xdr:rowOff>
    </xdr:from>
    <xdr:to>
      <xdr:col>15</xdr:col>
      <xdr:colOff>101600</xdr:colOff>
      <xdr:row>104</xdr:row>
      <xdr:rowOff>45357</xdr:rowOff>
    </xdr:to>
    <xdr:sp macro="" textlink="">
      <xdr:nvSpPr>
        <xdr:cNvPr id="282" name="楕円 281"/>
        <xdr:cNvSpPr/>
      </xdr:nvSpPr>
      <xdr:spPr>
        <a:xfrm>
          <a:off x="2857500" y="1777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128451</xdr:rowOff>
    </xdr:from>
    <xdr:to>
      <xdr:col>19</xdr:col>
      <xdr:colOff>177800</xdr:colOff>
      <xdr:row>103</xdr:row>
      <xdr:rowOff>166007</xdr:rowOff>
    </xdr:to>
    <xdr:cxnSp macro="">
      <xdr:nvCxnSpPr>
        <xdr:cNvPr id="283" name="直線コネクタ 282"/>
        <xdr:cNvCxnSpPr/>
      </xdr:nvCxnSpPr>
      <xdr:spPr>
        <a:xfrm flipV="1">
          <a:off x="2908300" y="1778780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24328</xdr:rowOff>
    </xdr:from>
    <xdr:ext cx="405111" cy="259045"/>
    <xdr:sp macro="" textlink="">
      <xdr:nvSpPr>
        <xdr:cNvPr id="284" name="n_1mainValue【市民会館】&#10;有形固定資産減価償却率"/>
        <xdr:cNvSpPr txBox="1"/>
      </xdr:nvSpPr>
      <xdr:spPr>
        <a:xfrm>
          <a:off x="3582044" y="1751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61884</xdr:rowOff>
    </xdr:from>
    <xdr:ext cx="405111" cy="259045"/>
    <xdr:sp macro="" textlink="">
      <xdr:nvSpPr>
        <xdr:cNvPr id="285" name="n_2mainValue【市民会館】&#10;有形固定資産減価償却率"/>
        <xdr:cNvSpPr txBox="1"/>
      </xdr:nvSpPr>
      <xdr:spPr>
        <a:xfrm>
          <a:off x="2705744" y="1754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4" name="テキスト ボックス 29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5" name="直線コネクタ 29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296" name="直線コネクタ 29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297" name="テキスト ボックス 296"/>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298" name="直線コネクタ 29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299" name="テキスト ボックス 298"/>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00" name="直線コネクタ 29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01" name="テキスト ボックス 300"/>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02" name="直線コネクタ 30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03" name="テキスト ボックス 302"/>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4" name="直線コネクタ 30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5" name="テキスト ボックス 30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151637</xdr:rowOff>
    </xdr:from>
    <xdr:to>
      <xdr:col>54</xdr:col>
      <xdr:colOff>189865</xdr:colOff>
      <xdr:row>107</xdr:row>
      <xdr:rowOff>78487</xdr:rowOff>
    </xdr:to>
    <xdr:cxnSp macro="">
      <xdr:nvCxnSpPr>
        <xdr:cNvPr id="307" name="直線コネクタ 306"/>
        <xdr:cNvCxnSpPr/>
      </xdr:nvCxnSpPr>
      <xdr:spPr>
        <a:xfrm flipV="1">
          <a:off x="10476865" y="17125187"/>
          <a:ext cx="0" cy="129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82314</xdr:rowOff>
    </xdr:from>
    <xdr:ext cx="469744" cy="259045"/>
    <xdr:sp macro="" textlink="">
      <xdr:nvSpPr>
        <xdr:cNvPr id="308" name="【市民会館】&#10;一人当たり面積最小値テキスト"/>
        <xdr:cNvSpPr txBox="1"/>
      </xdr:nvSpPr>
      <xdr:spPr>
        <a:xfrm>
          <a:off x="10515600" y="184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78487</xdr:rowOff>
    </xdr:from>
    <xdr:to>
      <xdr:col>55</xdr:col>
      <xdr:colOff>88900</xdr:colOff>
      <xdr:row>107</xdr:row>
      <xdr:rowOff>78487</xdr:rowOff>
    </xdr:to>
    <xdr:cxnSp macro="">
      <xdr:nvCxnSpPr>
        <xdr:cNvPr id="309" name="直線コネクタ 308"/>
        <xdr:cNvCxnSpPr/>
      </xdr:nvCxnSpPr>
      <xdr:spPr>
        <a:xfrm>
          <a:off x="10388600" y="1842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98314</xdr:rowOff>
    </xdr:from>
    <xdr:ext cx="469744" cy="259045"/>
    <xdr:sp macro="" textlink="">
      <xdr:nvSpPr>
        <xdr:cNvPr id="310" name="【市民会館】&#10;一人当たり面積最大値テキスト"/>
        <xdr:cNvSpPr txBox="1"/>
      </xdr:nvSpPr>
      <xdr:spPr>
        <a:xfrm>
          <a:off x="10515600" y="169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151637</xdr:rowOff>
    </xdr:from>
    <xdr:to>
      <xdr:col>55</xdr:col>
      <xdr:colOff>88900</xdr:colOff>
      <xdr:row>99</xdr:row>
      <xdr:rowOff>151637</xdr:rowOff>
    </xdr:to>
    <xdr:cxnSp macro="">
      <xdr:nvCxnSpPr>
        <xdr:cNvPr id="311" name="直線コネクタ 310"/>
        <xdr:cNvCxnSpPr/>
      </xdr:nvCxnSpPr>
      <xdr:spPr>
        <a:xfrm>
          <a:off x="10388600" y="1712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27703</xdr:rowOff>
    </xdr:from>
    <xdr:ext cx="469744" cy="259045"/>
    <xdr:sp macro="" textlink="">
      <xdr:nvSpPr>
        <xdr:cNvPr id="312" name="【市民会館】&#10;一人当たり面積平均値テキスト"/>
        <xdr:cNvSpPr txBox="1"/>
      </xdr:nvSpPr>
      <xdr:spPr>
        <a:xfrm>
          <a:off x="10515600" y="1785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4826</xdr:rowOff>
    </xdr:from>
    <xdr:to>
      <xdr:col>55</xdr:col>
      <xdr:colOff>50800</xdr:colOff>
      <xdr:row>105</xdr:row>
      <xdr:rowOff>106426</xdr:rowOff>
    </xdr:to>
    <xdr:sp macro="" textlink="">
      <xdr:nvSpPr>
        <xdr:cNvPr id="313" name="フローチャート: 判断 312"/>
        <xdr:cNvSpPr/>
      </xdr:nvSpPr>
      <xdr:spPr>
        <a:xfrm>
          <a:off x="104267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4826</xdr:rowOff>
    </xdr:from>
    <xdr:to>
      <xdr:col>50</xdr:col>
      <xdr:colOff>165100</xdr:colOff>
      <xdr:row>105</xdr:row>
      <xdr:rowOff>106426</xdr:rowOff>
    </xdr:to>
    <xdr:sp macro="" textlink="">
      <xdr:nvSpPr>
        <xdr:cNvPr id="314" name="フローチャート: 判断 313"/>
        <xdr:cNvSpPr/>
      </xdr:nvSpPr>
      <xdr:spPr>
        <a:xfrm>
          <a:off x="9588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122953</xdr:rowOff>
    </xdr:from>
    <xdr:ext cx="469744" cy="259045"/>
    <xdr:sp macro="" textlink="">
      <xdr:nvSpPr>
        <xdr:cNvPr id="315" name="n_1aveValue【市民会館】&#10;一人当たり面積"/>
        <xdr:cNvSpPr txBox="1"/>
      </xdr:nvSpPr>
      <xdr:spPr>
        <a:xfrm>
          <a:off x="93917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45974</xdr:rowOff>
    </xdr:from>
    <xdr:to>
      <xdr:col>46</xdr:col>
      <xdr:colOff>38100</xdr:colOff>
      <xdr:row>105</xdr:row>
      <xdr:rowOff>147574</xdr:rowOff>
    </xdr:to>
    <xdr:sp macro="" textlink="">
      <xdr:nvSpPr>
        <xdr:cNvPr id="316" name="フローチャート: 判断 315"/>
        <xdr:cNvSpPr/>
      </xdr:nvSpPr>
      <xdr:spPr>
        <a:xfrm>
          <a:off x="8699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164101</xdr:rowOff>
    </xdr:from>
    <xdr:ext cx="469744" cy="259045"/>
    <xdr:sp macro="" textlink="">
      <xdr:nvSpPr>
        <xdr:cNvPr id="317" name="n_2aveValue【市民会館】&#10;一人当たり面積"/>
        <xdr:cNvSpPr txBox="1"/>
      </xdr:nvSpPr>
      <xdr:spPr>
        <a:xfrm>
          <a:off x="8515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18" name="テキスト ボックス 31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19" name="テキスト ボックス 31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0" name="テキスト ボックス 31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1" name="テキスト ボックス 32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2" name="テキスト ボックス 32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52832</xdr:rowOff>
    </xdr:from>
    <xdr:to>
      <xdr:col>55</xdr:col>
      <xdr:colOff>50800</xdr:colOff>
      <xdr:row>106</xdr:row>
      <xdr:rowOff>154432</xdr:rowOff>
    </xdr:to>
    <xdr:sp macro="" textlink="">
      <xdr:nvSpPr>
        <xdr:cNvPr id="323" name="楕円 322"/>
        <xdr:cNvSpPr/>
      </xdr:nvSpPr>
      <xdr:spPr>
        <a:xfrm>
          <a:off x="10426700" y="182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31259</xdr:rowOff>
    </xdr:from>
    <xdr:ext cx="469744" cy="259045"/>
    <xdr:sp macro="" textlink="">
      <xdr:nvSpPr>
        <xdr:cNvPr id="324" name="【市民会館】&#10;一人当たり面積該当値テキスト"/>
        <xdr:cNvSpPr txBox="1"/>
      </xdr:nvSpPr>
      <xdr:spPr>
        <a:xfrm>
          <a:off x="10515600"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57404</xdr:rowOff>
    </xdr:from>
    <xdr:to>
      <xdr:col>50</xdr:col>
      <xdr:colOff>165100</xdr:colOff>
      <xdr:row>106</xdr:row>
      <xdr:rowOff>159004</xdr:rowOff>
    </xdr:to>
    <xdr:sp macro="" textlink="">
      <xdr:nvSpPr>
        <xdr:cNvPr id="325" name="楕円 324"/>
        <xdr:cNvSpPr/>
      </xdr:nvSpPr>
      <xdr:spPr>
        <a:xfrm>
          <a:off x="9588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103632</xdr:rowOff>
    </xdr:from>
    <xdr:to>
      <xdr:col>55</xdr:col>
      <xdr:colOff>0</xdr:colOff>
      <xdr:row>106</xdr:row>
      <xdr:rowOff>108204</xdr:rowOff>
    </xdr:to>
    <xdr:cxnSp macro="">
      <xdr:nvCxnSpPr>
        <xdr:cNvPr id="326" name="直線コネクタ 325"/>
        <xdr:cNvCxnSpPr/>
      </xdr:nvCxnSpPr>
      <xdr:spPr>
        <a:xfrm flipV="1">
          <a:off x="9639300" y="182773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57404</xdr:rowOff>
    </xdr:from>
    <xdr:to>
      <xdr:col>46</xdr:col>
      <xdr:colOff>38100</xdr:colOff>
      <xdr:row>106</xdr:row>
      <xdr:rowOff>159004</xdr:rowOff>
    </xdr:to>
    <xdr:sp macro="" textlink="">
      <xdr:nvSpPr>
        <xdr:cNvPr id="327" name="楕円 326"/>
        <xdr:cNvSpPr/>
      </xdr:nvSpPr>
      <xdr:spPr>
        <a:xfrm>
          <a:off x="8699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108204</xdr:rowOff>
    </xdr:from>
    <xdr:to>
      <xdr:col>50</xdr:col>
      <xdr:colOff>114300</xdr:colOff>
      <xdr:row>106</xdr:row>
      <xdr:rowOff>108204</xdr:rowOff>
    </xdr:to>
    <xdr:cxnSp macro="">
      <xdr:nvCxnSpPr>
        <xdr:cNvPr id="328" name="直線コネクタ 327"/>
        <xdr:cNvCxnSpPr/>
      </xdr:nvCxnSpPr>
      <xdr:spPr>
        <a:xfrm>
          <a:off x="8750300" y="182819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150131</xdr:rowOff>
    </xdr:from>
    <xdr:ext cx="469744" cy="259045"/>
    <xdr:sp macro="" textlink="">
      <xdr:nvSpPr>
        <xdr:cNvPr id="329" name="n_1mainValue【市民会館】&#10;一人当たり面積"/>
        <xdr:cNvSpPr txBox="1"/>
      </xdr:nvSpPr>
      <xdr:spPr>
        <a:xfrm>
          <a:off x="93917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150131</xdr:rowOff>
    </xdr:from>
    <xdr:ext cx="469744" cy="259045"/>
    <xdr:sp macro="" textlink="">
      <xdr:nvSpPr>
        <xdr:cNvPr id="330" name="n_2mainValue【市民会館】&#10;一人当たり面積"/>
        <xdr:cNvSpPr txBox="1"/>
      </xdr:nvSpPr>
      <xdr:spPr>
        <a:xfrm>
          <a:off x="8515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1" name="正方形/長方形 33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2" name="正方形/長方形 33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3" name="正方形/長方形 33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4" name="正方形/長方形 33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5" name="正方形/長方形 33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6" name="正方形/長方形 33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7" name="正方形/長方形 33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8" name="正方形/長方形 33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9" name="テキスト ボックス 33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0" name="直線コネクタ 33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1" name="直線コネクタ 34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2" name="テキスト ボックス 341"/>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3" name="直線コネクタ 34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4" name="テキスト ボックス 34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5" name="直線コネクタ 34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46" name="テキスト ボックス 34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47" name="直線コネクタ 34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48" name="テキスト ボックス 34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49" name="直線コネクタ 34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0" name="テキスト ボックス 34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1" name="直線コネクタ 35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2" name="テキスト ボックス 351"/>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3" name="直線コネクタ 35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4" name="テキスト ボックス 353"/>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32113</xdr:rowOff>
    </xdr:from>
    <xdr:to>
      <xdr:col>85</xdr:col>
      <xdr:colOff>126364</xdr:colOff>
      <xdr:row>41</xdr:row>
      <xdr:rowOff>27215</xdr:rowOff>
    </xdr:to>
    <xdr:cxnSp macro="">
      <xdr:nvCxnSpPr>
        <xdr:cNvPr id="356" name="直線コネクタ 355"/>
        <xdr:cNvCxnSpPr/>
      </xdr:nvCxnSpPr>
      <xdr:spPr>
        <a:xfrm flipV="1">
          <a:off x="16318864" y="5689963"/>
          <a:ext cx="0" cy="1366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31042</xdr:rowOff>
    </xdr:from>
    <xdr:ext cx="405111" cy="259045"/>
    <xdr:sp macro="" textlink="">
      <xdr:nvSpPr>
        <xdr:cNvPr id="357" name="【一般廃棄物処理施設】&#10;有形固定資産減価償却率最小値テキスト"/>
        <xdr:cNvSpPr txBox="1"/>
      </xdr:nvSpPr>
      <xdr:spPr>
        <a:xfrm>
          <a:off x="16357600" y="706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27215</xdr:rowOff>
    </xdr:from>
    <xdr:to>
      <xdr:col>86</xdr:col>
      <xdr:colOff>25400</xdr:colOff>
      <xdr:row>41</xdr:row>
      <xdr:rowOff>27215</xdr:rowOff>
    </xdr:to>
    <xdr:cxnSp macro="">
      <xdr:nvCxnSpPr>
        <xdr:cNvPr id="358" name="直線コネクタ 357"/>
        <xdr:cNvCxnSpPr/>
      </xdr:nvCxnSpPr>
      <xdr:spPr>
        <a:xfrm>
          <a:off x="16230600" y="7056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150240</xdr:rowOff>
    </xdr:from>
    <xdr:ext cx="405111" cy="259045"/>
    <xdr:sp macro="" textlink="">
      <xdr:nvSpPr>
        <xdr:cNvPr id="359" name="【一般廃棄物処理施設】&#10;有形固定資産減価償却率最大値テキスト"/>
        <xdr:cNvSpPr txBox="1"/>
      </xdr:nvSpPr>
      <xdr:spPr>
        <a:xfrm>
          <a:off x="16357600" y="54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32113</xdr:rowOff>
    </xdr:from>
    <xdr:to>
      <xdr:col>86</xdr:col>
      <xdr:colOff>25400</xdr:colOff>
      <xdr:row>33</xdr:row>
      <xdr:rowOff>32113</xdr:rowOff>
    </xdr:to>
    <xdr:cxnSp macro="">
      <xdr:nvCxnSpPr>
        <xdr:cNvPr id="360" name="直線コネクタ 359"/>
        <xdr:cNvCxnSpPr/>
      </xdr:nvCxnSpPr>
      <xdr:spPr>
        <a:xfrm>
          <a:off x="16230600" y="568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150784</xdr:rowOff>
    </xdr:from>
    <xdr:ext cx="405111" cy="259045"/>
    <xdr:sp macro="" textlink="">
      <xdr:nvSpPr>
        <xdr:cNvPr id="361" name="【一般廃棄物処理施設】&#10;有形固定資産減価償却率平均値テキスト"/>
        <xdr:cNvSpPr txBox="1"/>
      </xdr:nvSpPr>
      <xdr:spPr>
        <a:xfrm>
          <a:off x="16357600" y="632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362" name="フローチャート: 判断 361"/>
        <xdr:cNvSpPr/>
      </xdr:nvSpPr>
      <xdr:spPr>
        <a:xfrm>
          <a:off x="162687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30299</xdr:rowOff>
    </xdr:from>
    <xdr:to>
      <xdr:col>81</xdr:col>
      <xdr:colOff>101600</xdr:colOff>
      <xdr:row>37</xdr:row>
      <xdr:rowOff>131899</xdr:rowOff>
    </xdr:to>
    <xdr:sp macro="" textlink="">
      <xdr:nvSpPr>
        <xdr:cNvPr id="363" name="フローチャート: 判断 362"/>
        <xdr:cNvSpPr/>
      </xdr:nvSpPr>
      <xdr:spPr>
        <a:xfrm>
          <a:off x="15430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123026</xdr:rowOff>
    </xdr:from>
    <xdr:ext cx="405111" cy="259045"/>
    <xdr:sp macro="" textlink="">
      <xdr:nvSpPr>
        <xdr:cNvPr id="364" name="n_1aveValue【一般廃棄物処理施設】&#10;有形固定資産減価償却率"/>
        <xdr:cNvSpPr txBox="1"/>
      </xdr:nvSpPr>
      <xdr:spPr>
        <a:xfrm>
          <a:off x="152660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365" name="フローチャート: 判断 364"/>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107604</xdr:rowOff>
    </xdr:from>
    <xdr:ext cx="405111" cy="259045"/>
    <xdr:sp macro="" textlink="">
      <xdr:nvSpPr>
        <xdr:cNvPr id="366" name="n_2aveValue【一般廃棄物処理施設】&#10;有形固定資産減価償却率"/>
        <xdr:cNvSpPr txBox="1"/>
      </xdr:nvSpPr>
      <xdr:spPr>
        <a:xfrm>
          <a:off x="14389744" y="610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67" name="テキスト ボックス 3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8" name="テキスト ボックス 3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9" name="テキスト ボックス 3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0" name="テキスト ボックス 3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1" name="テキスト ボックス 3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110308</xdr:rowOff>
    </xdr:from>
    <xdr:to>
      <xdr:col>85</xdr:col>
      <xdr:colOff>177800</xdr:colOff>
      <xdr:row>37</xdr:row>
      <xdr:rowOff>40458</xdr:rowOff>
    </xdr:to>
    <xdr:sp macro="" textlink="">
      <xdr:nvSpPr>
        <xdr:cNvPr id="372" name="楕円 371"/>
        <xdr:cNvSpPr/>
      </xdr:nvSpPr>
      <xdr:spPr>
        <a:xfrm>
          <a:off x="162687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133185</xdr:rowOff>
    </xdr:from>
    <xdr:ext cx="405111" cy="259045"/>
    <xdr:sp macro="" textlink="">
      <xdr:nvSpPr>
        <xdr:cNvPr id="373" name="【一般廃棄物処理施設】&#10;有形固定資産減価償却率該当値テキスト"/>
        <xdr:cNvSpPr txBox="1"/>
      </xdr:nvSpPr>
      <xdr:spPr>
        <a:xfrm>
          <a:off x="16357600" y="613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5806</xdr:rowOff>
    </xdr:from>
    <xdr:to>
      <xdr:col>81</xdr:col>
      <xdr:colOff>101600</xdr:colOff>
      <xdr:row>37</xdr:row>
      <xdr:rowOff>107406</xdr:rowOff>
    </xdr:to>
    <xdr:sp macro="" textlink="">
      <xdr:nvSpPr>
        <xdr:cNvPr id="374" name="楕円 373"/>
        <xdr:cNvSpPr/>
      </xdr:nvSpPr>
      <xdr:spPr>
        <a:xfrm>
          <a:off x="15430500" y="634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161108</xdr:rowOff>
    </xdr:from>
    <xdr:to>
      <xdr:col>85</xdr:col>
      <xdr:colOff>127000</xdr:colOff>
      <xdr:row>37</xdr:row>
      <xdr:rowOff>56606</xdr:rowOff>
    </xdr:to>
    <xdr:cxnSp macro="">
      <xdr:nvCxnSpPr>
        <xdr:cNvPr id="375" name="直線コネクタ 374"/>
        <xdr:cNvCxnSpPr/>
      </xdr:nvCxnSpPr>
      <xdr:spPr>
        <a:xfrm flipV="1">
          <a:off x="15481300" y="6333308"/>
          <a:ext cx="838200" cy="6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71120</xdr:rowOff>
    </xdr:from>
    <xdr:to>
      <xdr:col>76</xdr:col>
      <xdr:colOff>165100</xdr:colOff>
      <xdr:row>38</xdr:row>
      <xdr:rowOff>1270</xdr:rowOff>
    </xdr:to>
    <xdr:sp macro="" textlink="">
      <xdr:nvSpPr>
        <xdr:cNvPr id="376" name="楕円 375"/>
        <xdr:cNvSpPr/>
      </xdr:nvSpPr>
      <xdr:spPr>
        <a:xfrm>
          <a:off x="14541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56606</xdr:rowOff>
    </xdr:from>
    <xdr:to>
      <xdr:col>81</xdr:col>
      <xdr:colOff>50800</xdr:colOff>
      <xdr:row>37</xdr:row>
      <xdr:rowOff>121920</xdr:rowOff>
    </xdr:to>
    <xdr:cxnSp macro="">
      <xdr:nvCxnSpPr>
        <xdr:cNvPr id="377" name="直線コネクタ 376"/>
        <xdr:cNvCxnSpPr/>
      </xdr:nvCxnSpPr>
      <xdr:spPr>
        <a:xfrm flipV="1">
          <a:off x="14592300" y="640025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123933</xdr:rowOff>
    </xdr:from>
    <xdr:ext cx="405111" cy="259045"/>
    <xdr:sp macro="" textlink="">
      <xdr:nvSpPr>
        <xdr:cNvPr id="378" name="n_1mainValue【一般廃棄物処理施設】&#10;有形固定資産減価償却率"/>
        <xdr:cNvSpPr txBox="1"/>
      </xdr:nvSpPr>
      <xdr:spPr>
        <a:xfrm>
          <a:off x="152660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163847</xdr:rowOff>
    </xdr:from>
    <xdr:ext cx="405111" cy="259045"/>
    <xdr:sp macro="" textlink="">
      <xdr:nvSpPr>
        <xdr:cNvPr id="379" name="n_2mainValue【一般廃棄物処理施設】&#10;有形固定資産減価償却率"/>
        <xdr:cNvSpPr txBox="1"/>
      </xdr:nvSpPr>
      <xdr:spPr>
        <a:xfrm>
          <a:off x="14389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0" name="正方形/長方形 3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1" name="正方形/長方形 3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2" name="正方形/長方形 3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3" name="正方形/長方形 3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4" name="正方形/長方形 3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5" name="正方形/長方形 3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6" name="正方形/長方形 3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7" name="正方形/長方形 3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8" name="テキスト ボックス 3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9" name="直線コネクタ 3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90" name="直線コネクタ 389"/>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91" name="テキスト ボックス 390"/>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2" name="直線コネクタ 39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93" name="テキスト ボックス 39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94" name="直線コネクタ 393"/>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95" name="テキスト ボックス 394"/>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6" name="直線コネクタ 3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97" name="テキスト ボックス 39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162068</xdr:rowOff>
    </xdr:from>
    <xdr:to>
      <xdr:col>116</xdr:col>
      <xdr:colOff>62864</xdr:colOff>
      <xdr:row>41</xdr:row>
      <xdr:rowOff>3871</xdr:rowOff>
    </xdr:to>
    <xdr:cxnSp macro="">
      <xdr:nvCxnSpPr>
        <xdr:cNvPr id="399" name="直線コネクタ 398"/>
        <xdr:cNvCxnSpPr/>
      </xdr:nvCxnSpPr>
      <xdr:spPr>
        <a:xfrm flipV="1">
          <a:off x="22160864" y="5819918"/>
          <a:ext cx="0" cy="1213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7698</xdr:rowOff>
    </xdr:from>
    <xdr:ext cx="469744" cy="259045"/>
    <xdr:sp macro="" textlink="">
      <xdr:nvSpPr>
        <xdr:cNvPr id="400" name="【一般廃棄物処理施設】&#10;一人当たり有形固定資産（償却資産）額最小値テキスト"/>
        <xdr:cNvSpPr txBox="1"/>
      </xdr:nvSpPr>
      <xdr:spPr>
        <a:xfrm>
          <a:off x="22199600" y="703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3871</xdr:rowOff>
    </xdr:from>
    <xdr:to>
      <xdr:col>116</xdr:col>
      <xdr:colOff>152400</xdr:colOff>
      <xdr:row>41</xdr:row>
      <xdr:rowOff>3871</xdr:rowOff>
    </xdr:to>
    <xdr:cxnSp macro="">
      <xdr:nvCxnSpPr>
        <xdr:cNvPr id="401" name="直線コネクタ 400"/>
        <xdr:cNvCxnSpPr/>
      </xdr:nvCxnSpPr>
      <xdr:spPr>
        <a:xfrm>
          <a:off x="22072600" y="7033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108745</xdr:rowOff>
    </xdr:from>
    <xdr:ext cx="599010" cy="259045"/>
    <xdr:sp macro="" textlink="">
      <xdr:nvSpPr>
        <xdr:cNvPr id="402" name="【一般廃棄物処理施設】&#10;一人当たり有形固定資産（償却資産）額最大値テキスト"/>
        <xdr:cNvSpPr txBox="1"/>
      </xdr:nvSpPr>
      <xdr:spPr>
        <a:xfrm>
          <a:off x="22199600" y="5595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162068</xdr:rowOff>
    </xdr:from>
    <xdr:to>
      <xdr:col>116</xdr:col>
      <xdr:colOff>152400</xdr:colOff>
      <xdr:row>33</xdr:row>
      <xdr:rowOff>162068</xdr:rowOff>
    </xdr:to>
    <xdr:cxnSp macro="">
      <xdr:nvCxnSpPr>
        <xdr:cNvPr id="403" name="直線コネクタ 402"/>
        <xdr:cNvCxnSpPr/>
      </xdr:nvCxnSpPr>
      <xdr:spPr>
        <a:xfrm>
          <a:off x="22072600" y="5819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37070</xdr:rowOff>
    </xdr:from>
    <xdr:ext cx="534377" cy="259045"/>
    <xdr:sp macro="" textlink="">
      <xdr:nvSpPr>
        <xdr:cNvPr id="404" name="【一般廃棄物処理施設】&#10;一人当たり有形固定資産（償却資産）額平均値テキスト"/>
        <xdr:cNvSpPr txBox="1"/>
      </xdr:nvSpPr>
      <xdr:spPr>
        <a:xfrm>
          <a:off x="22199600" y="638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14193</xdr:rowOff>
    </xdr:from>
    <xdr:to>
      <xdr:col>116</xdr:col>
      <xdr:colOff>114300</xdr:colOff>
      <xdr:row>38</xdr:row>
      <xdr:rowOff>115793</xdr:rowOff>
    </xdr:to>
    <xdr:sp macro="" textlink="">
      <xdr:nvSpPr>
        <xdr:cNvPr id="405" name="フローチャート: 判断 404"/>
        <xdr:cNvSpPr/>
      </xdr:nvSpPr>
      <xdr:spPr>
        <a:xfrm>
          <a:off x="22110700" y="652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47385</xdr:rowOff>
    </xdr:from>
    <xdr:to>
      <xdr:col>112</xdr:col>
      <xdr:colOff>38100</xdr:colOff>
      <xdr:row>38</xdr:row>
      <xdr:rowOff>148985</xdr:rowOff>
    </xdr:to>
    <xdr:sp macro="" textlink="">
      <xdr:nvSpPr>
        <xdr:cNvPr id="406" name="フローチャート: 判断 405"/>
        <xdr:cNvSpPr/>
      </xdr:nvSpPr>
      <xdr:spPr>
        <a:xfrm>
          <a:off x="21272500" y="656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36</xdr:row>
      <xdr:rowOff>165512</xdr:rowOff>
    </xdr:from>
    <xdr:ext cx="534377" cy="259045"/>
    <xdr:sp macro="" textlink="">
      <xdr:nvSpPr>
        <xdr:cNvPr id="407" name="n_1aveValue【一般廃棄物処理施設】&#10;一人当たり有形固定資産（償却資産）額"/>
        <xdr:cNvSpPr txBox="1"/>
      </xdr:nvSpPr>
      <xdr:spPr>
        <a:xfrm>
          <a:off x="21043411" y="633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125978</xdr:rowOff>
    </xdr:from>
    <xdr:to>
      <xdr:col>107</xdr:col>
      <xdr:colOff>101600</xdr:colOff>
      <xdr:row>39</xdr:row>
      <xdr:rowOff>56128</xdr:rowOff>
    </xdr:to>
    <xdr:sp macro="" textlink="">
      <xdr:nvSpPr>
        <xdr:cNvPr id="408" name="フローチャート: 判断 407"/>
        <xdr:cNvSpPr/>
      </xdr:nvSpPr>
      <xdr:spPr>
        <a:xfrm>
          <a:off x="20383500" y="664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37</xdr:row>
      <xdr:rowOff>72655</xdr:rowOff>
    </xdr:from>
    <xdr:ext cx="534377" cy="259045"/>
    <xdr:sp macro="" textlink="">
      <xdr:nvSpPr>
        <xdr:cNvPr id="409" name="n_2aveValue【一般廃棄物処理施設】&#10;一人当たり有形固定資産（償却資産）額"/>
        <xdr:cNvSpPr txBox="1"/>
      </xdr:nvSpPr>
      <xdr:spPr>
        <a:xfrm>
          <a:off x="20167111" y="641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10" name="テキスト ボックス 40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1" name="テキスト ボックス 41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2" name="テキスト ボックス 41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3" name="テキスト ボックス 41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4" name="テキスト ボックス 41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58564</xdr:rowOff>
    </xdr:from>
    <xdr:to>
      <xdr:col>116</xdr:col>
      <xdr:colOff>114300</xdr:colOff>
      <xdr:row>40</xdr:row>
      <xdr:rowOff>160164</xdr:rowOff>
    </xdr:to>
    <xdr:sp macro="" textlink="">
      <xdr:nvSpPr>
        <xdr:cNvPr id="415" name="楕円 414"/>
        <xdr:cNvSpPr/>
      </xdr:nvSpPr>
      <xdr:spPr>
        <a:xfrm>
          <a:off x="22110700" y="691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144941</xdr:rowOff>
    </xdr:from>
    <xdr:ext cx="534377" cy="259045"/>
    <xdr:sp macro="" textlink="">
      <xdr:nvSpPr>
        <xdr:cNvPr id="416" name="【一般廃棄物処理施設】&#10;一人当たり有形固定資産（償却資産）額該当値テキスト"/>
        <xdr:cNvSpPr txBox="1"/>
      </xdr:nvSpPr>
      <xdr:spPr>
        <a:xfrm>
          <a:off x="22199600" y="683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59570</xdr:rowOff>
    </xdr:from>
    <xdr:to>
      <xdr:col>112</xdr:col>
      <xdr:colOff>38100</xdr:colOff>
      <xdr:row>40</xdr:row>
      <xdr:rowOff>161170</xdr:rowOff>
    </xdr:to>
    <xdr:sp macro="" textlink="">
      <xdr:nvSpPr>
        <xdr:cNvPr id="417" name="楕円 416"/>
        <xdr:cNvSpPr/>
      </xdr:nvSpPr>
      <xdr:spPr>
        <a:xfrm>
          <a:off x="21272500" y="691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109364</xdr:rowOff>
    </xdr:from>
    <xdr:to>
      <xdr:col>116</xdr:col>
      <xdr:colOff>63500</xdr:colOff>
      <xdr:row>40</xdr:row>
      <xdr:rowOff>110370</xdr:rowOff>
    </xdr:to>
    <xdr:cxnSp macro="">
      <xdr:nvCxnSpPr>
        <xdr:cNvPr id="418" name="直線コネクタ 417"/>
        <xdr:cNvCxnSpPr/>
      </xdr:nvCxnSpPr>
      <xdr:spPr>
        <a:xfrm flipV="1">
          <a:off x="21323300" y="6967364"/>
          <a:ext cx="8382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60227</xdr:rowOff>
    </xdr:from>
    <xdr:to>
      <xdr:col>107</xdr:col>
      <xdr:colOff>101600</xdr:colOff>
      <xdr:row>40</xdr:row>
      <xdr:rowOff>161827</xdr:rowOff>
    </xdr:to>
    <xdr:sp macro="" textlink="">
      <xdr:nvSpPr>
        <xdr:cNvPr id="419" name="楕円 418"/>
        <xdr:cNvSpPr/>
      </xdr:nvSpPr>
      <xdr:spPr>
        <a:xfrm>
          <a:off x="20383500" y="691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110370</xdr:rowOff>
    </xdr:from>
    <xdr:to>
      <xdr:col>111</xdr:col>
      <xdr:colOff>177800</xdr:colOff>
      <xdr:row>40</xdr:row>
      <xdr:rowOff>111027</xdr:rowOff>
    </xdr:to>
    <xdr:cxnSp macro="">
      <xdr:nvCxnSpPr>
        <xdr:cNvPr id="420" name="直線コネクタ 419"/>
        <xdr:cNvCxnSpPr/>
      </xdr:nvCxnSpPr>
      <xdr:spPr>
        <a:xfrm flipV="1">
          <a:off x="20434300" y="6968370"/>
          <a:ext cx="889000" cy="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152297</xdr:rowOff>
    </xdr:from>
    <xdr:ext cx="534377" cy="259045"/>
    <xdr:sp macro="" textlink="">
      <xdr:nvSpPr>
        <xdr:cNvPr id="421" name="n_1mainValue【一般廃棄物処理施設】&#10;一人当たり有形固定資産（償却資産）額"/>
        <xdr:cNvSpPr txBox="1"/>
      </xdr:nvSpPr>
      <xdr:spPr>
        <a:xfrm>
          <a:off x="21043411" y="701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152954</xdr:rowOff>
    </xdr:from>
    <xdr:ext cx="534377" cy="259045"/>
    <xdr:sp macro="" textlink="">
      <xdr:nvSpPr>
        <xdr:cNvPr id="422" name="n_2mainValue【一般廃棄物処理施設】&#10;一人当たり有形固定資産（償却資産）額"/>
        <xdr:cNvSpPr txBox="1"/>
      </xdr:nvSpPr>
      <xdr:spPr>
        <a:xfrm>
          <a:off x="20167111" y="701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3" name="正方形/長方形 42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4" name="正方形/長方形 42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5" name="正方形/長方形 42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6" name="正方形/長方形 42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7" name="正方形/長方形 42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8" name="正方形/長方形 42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9" name="正方形/長方形 42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0" name="正方形/長方形 42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1" name="テキスト ボックス 43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2" name="直線コネクタ 43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3" name="直線コネクタ 43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34" name="テキスト ボックス 43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35" name="直線コネクタ 43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36" name="テキスト ボックス 43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37" name="直線コネクタ 43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8" name="テキスト ボックス 43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9" name="直線コネクタ 43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0" name="テキスト ボックス 43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1" name="直線コネクタ 44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2" name="テキスト ボックス 44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3" name="直線コネクタ 44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44" name="テキスト ボックス 44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5" name="直線コネクタ 44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46" name="テキスト ボックス 44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88174</xdr:rowOff>
    </xdr:from>
    <xdr:to>
      <xdr:col>85</xdr:col>
      <xdr:colOff>126364</xdr:colOff>
      <xdr:row>64</xdr:row>
      <xdr:rowOff>78377</xdr:rowOff>
    </xdr:to>
    <xdr:cxnSp macro="">
      <xdr:nvCxnSpPr>
        <xdr:cNvPr id="448" name="直線コネクタ 447"/>
        <xdr:cNvCxnSpPr/>
      </xdr:nvCxnSpPr>
      <xdr:spPr>
        <a:xfrm flipV="1">
          <a:off x="16318864" y="9689374"/>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82204</xdr:rowOff>
    </xdr:from>
    <xdr:ext cx="340478" cy="259045"/>
    <xdr:sp macro="" textlink="">
      <xdr:nvSpPr>
        <xdr:cNvPr id="449" name="【保健センター・保健所】&#10;有形固定資産減価償却率最小値テキスト"/>
        <xdr:cNvSpPr txBox="1"/>
      </xdr:nvSpPr>
      <xdr:spPr>
        <a:xfrm>
          <a:off x="16357600" y="1105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78377</xdr:rowOff>
    </xdr:from>
    <xdr:to>
      <xdr:col>86</xdr:col>
      <xdr:colOff>25400</xdr:colOff>
      <xdr:row>64</xdr:row>
      <xdr:rowOff>78377</xdr:rowOff>
    </xdr:to>
    <xdr:cxnSp macro="">
      <xdr:nvCxnSpPr>
        <xdr:cNvPr id="450" name="直線コネクタ 449"/>
        <xdr:cNvCxnSpPr/>
      </xdr:nvCxnSpPr>
      <xdr:spPr>
        <a:xfrm>
          <a:off x="16230600" y="1105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34851</xdr:rowOff>
    </xdr:from>
    <xdr:ext cx="405111" cy="259045"/>
    <xdr:sp macro="" textlink="">
      <xdr:nvSpPr>
        <xdr:cNvPr id="451" name="【保健センター・保健所】&#10;有形固定資産減価償却率最大値テキスト"/>
        <xdr:cNvSpPr txBox="1"/>
      </xdr:nvSpPr>
      <xdr:spPr>
        <a:xfrm>
          <a:off x="16357600" y="946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88174</xdr:rowOff>
    </xdr:from>
    <xdr:to>
      <xdr:col>86</xdr:col>
      <xdr:colOff>25400</xdr:colOff>
      <xdr:row>56</xdr:row>
      <xdr:rowOff>88174</xdr:rowOff>
    </xdr:to>
    <xdr:cxnSp macro="">
      <xdr:nvCxnSpPr>
        <xdr:cNvPr id="452" name="直線コネクタ 451"/>
        <xdr:cNvCxnSpPr/>
      </xdr:nvCxnSpPr>
      <xdr:spPr>
        <a:xfrm>
          <a:off x="16230600" y="968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6004</xdr:rowOff>
    </xdr:from>
    <xdr:ext cx="405111" cy="259045"/>
    <xdr:sp macro="" textlink="">
      <xdr:nvSpPr>
        <xdr:cNvPr id="453" name="【保健センター・保健所】&#10;有形固定資産減価償却率平均値テキスト"/>
        <xdr:cNvSpPr txBox="1"/>
      </xdr:nvSpPr>
      <xdr:spPr>
        <a:xfrm>
          <a:off x="16357600" y="1029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454" name="フローチャート: 判断 453"/>
        <xdr:cNvSpPr/>
      </xdr:nvSpPr>
      <xdr:spPr>
        <a:xfrm>
          <a:off x="16268700" y="1031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32476</xdr:rowOff>
    </xdr:from>
    <xdr:to>
      <xdr:col>81</xdr:col>
      <xdr:colOff>101600</xdr:colOff>
      <xdr:row>60</xdr:row>
      <xdr:rowOff>134076</xdr:rowOff>
    </xdr:to>
    <xdr:sp macro="" textlink="">
      <xdr:nvSpPr>
        <xdr:cNvPr id="455" name="フローチャート: 判断 454"/>
        <xdr:cNvSpPr/>
      </xdr:nvSpPr>
      <xdr:spPr>
        <a:xfrm>
          <a:off x="15430500" y="1031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125203</xdr:rowOff>
    </xdr:from>
    <xdr:ext cx="405111" cy="259045"/>
    <xdr:sp macro="" textlink="">
      <xdr:nvSpPr>
        <xdr:cNvPr id="456" name="n_1aveValue【保健センター・保健所】&#10;有形固定資産減価償却率"/>
        <xdr:cNvSpPr txBox="1"/>
      </xdr:nvSpPr>
      <xdr:spPr>
        <a:xfrm>
          <a:off x="15266044" y="1041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68399</xdr:rowOff>
    </xdr:from>
    <xdr:to>
      <xdr:col>76</xdr:col>
      <xdr:colOff>165100</xdr:colOff>
      <xdr:row>60</xdr:row>
      <xdr:rowOff>169999</xdr:rowOff>
    </xdr:to>
    <xdr:sp macro="" textlink="">
      <xdr:nvSpPr>
        <xdr:cNvPr id="457" name="フローチャート: 判断 456"/>
        <xdr:cNvSpPr/>
      </xdr:nvSpPr>
      <xdr:spPr>
        <a:xfrm>
          <a:off x="14541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161126</xdr:rowOff>
    </xdr:from>
    <xdr:ext cx="405111" cy="259045"/>
    <xdr:sp macro="" textlink="">
      <xdr:nvSpPr>
        <xdr:cNvPr id="458" name="n_2aveValue【保健センター・保健所】&#10;有形固定資産減価償却率"/>
        <xdr:cNvSpPr txBox="1"/>
      </xdr:nvSpPr>
      <xdr:spPr>
        <a:xfrm>
          <a:off x="14389744" y="1044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59" name="テキスト ボックス 45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0" name="テキスト ボックス 45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1" name="テキスト ボックス 46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2" name="テキスト ボックス 46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3" name="テキスト ボックス 46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71665</xdr:rowOff>
    </xdr:from>
    <xdr:to>
      <xdr:col>85</xdr:col>
      <xdr:colOff>177800</xdr:colOff>
      <xdr:row>60</xdr:row>
      <xdr:rowOff>1815</xdr:rowOff>
    </xdr:to>
    <xdr:sp macro="" textlink="">
      <xdr:nvSpPr>
        <xdr:cNvPr id="464" name="楕円 463"/>
        <xdr:cNvSpPr/>
      </xdr:nvSpPr>
      <xdr:spPr>
        <a:xfrm>
          <a:off x="162687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94542</xdr:rowOff>
    </xdr:from>
    <xdr:ext cx="405111" cy="259045"/>
    <xdr:sp macro="" textlink="">
      <xdr:nvSpPr>
        <xdr:cNvPr id="465" name="【保健センター・保健所】&#10;有形固定資産減価償却率該当値テキスト"/>
        <xdr:cNvSpPr txBox="1"/>
      </xdr:nvSpPr>
      <xdr:spPr>
        <a:xfrm>
          <a:off x="16357600" y="10038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112485</xdr:rowOff>
    </xdr:from>
    <xdr:to>
      <xdr:col>81</xdr:col>
      <xdr:colOff>101600</xdr:colOff>
      <xdr:row>60</xdr:row>
      <xdr:rowOff>42635</xdr:rowOff>
    </xdr:to>
    <xdr:sp macro="" textlink="">
      <xdr:nvSpPr>
        <xdr:cNvPr id="466" name="楕円 465"/>
        <xdr:cNvSpPr/>
      </xdr:nvSpPr>
      <xdr:spPr>
        <a:xfrm>
          <a:off x="15430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122465</xdr:rowOff>
    </xdr:from>
    <xdr:to>
      <xdr:col>85</xdr:col>
      <xdr:colOff>127000</xdr:colOff>
      <xdr:row>59</xdr:row>
      <xdr:rowOff>163285</xdr:rowOff>
    </xdr:to>
    <xdr:cxnSp macro="">
      <xdr:nvCxnSpPr>
        <xdr:cNvPr id="467" name="直線コネクタ 466"/>
        <xdr:cNvCxnSpPr/>
      </xdr:nvCxnSpPr>
      <xdr:spPr>
        <a:xfrm flipV="1">
          <a:off x="15481300" y="10238015"/>
          <a:ext cx="8382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154940</xdr:rowOff>
    </xdr:from>
    <xdr:to>
      <xdr:col>76</xdr:col>
      <xdr:colOff>165100</xdr:colOff>
      <xdr:row>60</xdr:row>
      <xdr:rowOff>85090</xdr:rowOff>
    </xdr:to>
    <xdr:sp macro="" textlink="">
      <xdr:nvSpPr>
        <xdr:cNvPr id="468" name="楕円 467"/>
        <xdr:cNvSpPr/>
      </xdr:nvSpPr>
      <xdr:spPr>
        <a:xfrm>
          <a:off x="14541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163285</xdr:rowOff>
    </xdr:from>
    <xdr:to>
      <xdr:col>81</xdr:col>
      <xdr:colOff>50800</xdr:colOff>
      <xdr:row>60</xdr:row>
      <xdr:rowOff>34290</xdr:rowOff>
    </xdr:to>
    <xdr:cxnSp macro="">
      <xdr:nvCxnSpPr>
        <xdr:cNvPr id="469" name="直線コネクタ 468"/>
        <xdr:cNvCxnSpPr/>
      </xdr:nvCxnSpPr>
      <xdr:spPr>
        <a:xfrm flipV="1">
          <a:off x="14592300" y="10278835"/>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59162</xdr:rowOff>
    </xdr:from>
    <xdr:ext cx="405111" cy="259045"/>
    <xdr:sp macro="" textlink="">
      <xdr:nvSpPr>
        <xdr:cNvPr id="470" name="n_1mainValue【保健センター・保健所】&#10;有形固定資産減価償却率"/>
        <xdr:cNvSpPr txBox="1"/>
      </xdr:nvSpPr>
      <xdr:spPr>
        <a:xfrm>
          <a:off x="152660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471" name="n_2mainValue【保健センター・保健所】&#10;有形固定資産減価償却率"/>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1" name="テキスト ボックス 49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3" name="テキスト ボックス 4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106680</xdr:rowOff>
    </xdr:from>
    <xdr:to>
      <xdr:col>116</xdr:col>
      <xdr:colOff>62864</xdr:colOff>
      <xdr:row>64</xdr:row>
      <xdr:rowOff>0</xdr:rowOff>
    </xdr:to>
    <xdr:cxnSp macro="">
      <xdr:nvCxnSpPr>
        <xdr:cNvPr id="495" name="直線コネクタ 494"/>
        <xdr:cNvCxnSpPr/>
      </xdr:nvCxnSpPr>
      <xdr:spPr>
        <a:xfrm flipV="1">
          <a:off x="22160864" y="97078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496"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497" name="直線コネクタ 496"/>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53357</xdr:rowOff>
    </xdr:from>
    <xdr:ext cx="469744" cy="259045"/>
    <xdr:sp macro="" textlink="">
      <xdr:nvSpPr>
        <xdr:cNvPr id="498" name="【保健センター・保健所】&#10;一人当たり面積最大値テキスト"/>
        <xdr:cNvSpPr txBox="1"/>
      </xdr:nvSpPr>
      <xdr:spPr>
        <a:xfrm>
          <a:off x="22199600" y="948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106680</xdr:rowOff>
    </xdr:from>
    <xdr:to>
      <xdr:col>116</xdr:col>
      <xdr:colOff>152400</xdr:colOff>
      <xdr:row>56</xdr:row>
      <xdr:rowOff>106680</xdr:rowOff>
    </xdr:to>
    <xdr:cxnSp macro="">
      <xdr:nvCxnSpPr>
        <xdr:cNvPr id="499" name="直線コネクタ 498"/>
        <xdr:cNvCxnSpPr/>
      </xdr:nvCxnSpPr>
      <xdr:spPr>
        <a:xfrm>
          <a:off x="22072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500" name="【保健センター・保健所】&#10;一人当たり面積平均値テキスト"/>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501" name="フローチャート: 判断 500"/>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128270</xdr:rowOff>
    </xdr:from>
    <xdr:to>
      <xdr:col>112</xdr:col>
      <xdr:colOff>38100</xdr:colOff>
      <xdr:row>62</xdr:row>
      <xdr:rowOff>58420</xdr:rowOff>
    </xdr:to>
    <xdr:sp macro="" textlink="">
      <xdr:nvSpPr>
        <xdr:cNvPr id="502" name="フローチャート: 判断 501"/>
        <xdr:cNvSpPr/>
      </xdr:nvSpPr>
      <xdr:spPr>
        <a:xfrm>
          <a:off x="21272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49547</xdr:rowOff>
    </xdr:from>
    <xdr:ext cx="469744" cy="259045"/>
    <xdr:sp macro="" textlink="">
      <xdr:nvSpPr>
        <xdr:cNvPr id="503" name="n_1aveValue【保健センター・保健所】&#10;一人当たり面積"/>
        <xdr:cNvSpPr txBox="1"/>
      </xdr:nvSpPr>
      <xdr:spPr>
        <a:xfrm>
          <a:off x="210757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120650</xdr:rowOff>
    </xdr:from>
    <xdr:to>
      <xdr:col>107</xdr:col>
      <xdr:colOff>101600</xdr:colOff>
      <xdr:row>62</xdr:row>
      <xdr:rowOff>50800</xdr:rowOff>
    </xdr:to>
    <xdr:sp macro="" textlink="">
      <xdr:nvSpPr>
        <xdr:cNvPr id="504" name="フローチャート: 判断 503"/>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41927</xdr:rowOff>
    </xdr:from>
    <xdr:ext cx="469744" cy="259045"/>
    <xdr:sp macro="" textlink="">
      <xdr:nvSpPr>
        <xdr:cNvPr id="505" name="n_2aveValue【保健センター・保健所】&#10;一人当たり面積"/>
        <xdr:cNvSpPr txBox="1"/>
      </xdr:nvSpPr>
      <xdr:spPr>
        <a:xfrm>
          <a:off x="201994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06" name="テキスト ボックス 5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101600</xdr:rowOff>
    </xdr:from>
    <xdr:to>
      <xdr:col>116</xdr:col>
      <xdr:colOff>114300</xdr:colOff>
      <xdr:row>61</xdr:row>
      <xdr:rowOff>31750</xdr:rowOff>
    </xdr:to>
    <xdr:sp macro="" textlink="">
      <xdr:nvSpPr>
        <xdr:cNvPr id="511" name="楕円 510"/>
        <xdr:cNvSpPr/>
      </xdr:nvSpPr>
      <xdr:spPr>
        <a:xfrm>
          <a:off x="22110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124477</xdr:rowOff>
    </xdr:from>
    <xdr:ext cx="469744" cy="259045"/>
    <xdr:sp macro="" textlink="">
      <xdr:nvSpPr>
        <xdr:cNvPr id="512" name="【保健センター・保健所】&#10;一人当たり面積該当値テキスト"/>
        <xdr:cNvSpPr txBox="1"/>
      </xdr:nvSpPr>
      <xdr:spPr>
        <a:xfrm>
          <a:off x="22199600"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109220</xdr:rowOff>
    </xdr:from>
    <xdr:to>
      <xdr:col>112</xdr:col>
      <xdr:colOff>38100</xdr:colOff>
      <xdr:row>61</xdr:row>
      <xdr:rowOff>39370</xdr:rowOff>
    </xdr:to>
    <xdr:sp macro="" textlink="">
      <xdr:nvSpPr>
        <xdr:cNvPr id="513" name="楕円 512"/>
        <xdr:cNvSpPr/>
      </xdr:nvSpPr>
      <xdr:spPr>
        <a:xfrm>
          <a:off x="21272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152400</xdr:rowOff>
    </xdr:from>
    <xdr:to>
      <xdr:col>116</xdr:col>
      <xdr:colOff>63500</xdr:colOff>
      <xdr:row>60</xdr:row>
      <xdr:rowOff>160020</xdr:rowOff>
    </xdr:to>
    <xdr:cxnSp macro="">
      <xdr:nvCxnSpPr>
        <xdr:cNvPr id="514" name="直線コネクタ 513"/>
        <xdr:cNvCxnSpPr/>
      </xdr:nvCxnSpPr>
      <xdr:spPr>
        <a:xfrm flipV="1">
          <a:off x="21323300" y="104394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116840</xdr:rowOff>
    </xdr:from>
    <xdr:to>
      <xdr:col>107</xdr:col>
      <xdr:colOff>101600</xdr:colOff>
      <xdr:row>61</xdr:row>
      <xdr:rowOff>46990</xdr:rowOff>
    </xdr:to>
    <xdr:sp macro="" textlink="">
      <xdr:nvSpPr>
        <xdr:cNvPr id="515" name="楕円 514"/>
        <xdr:cNvSpPr/>
      </xdr:nvSpPr>
      <xdr:spPr>
        <a:xfrm>
          <a:off x="20383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160020</xdr:rowOff>
    </xdr:from>
    <xdr:to>
      <xdr:col>111</xdr:col>
      <xdr:colOff>177800</xdr:colOff>
      <xdr:row>60</xdr:row>
      <xdr:rowOff>167640</xdr:rowOff>
    </xdr:to>
    <xdr:cxnSp macro="">
      <xdr:nvCxnSpPr>
        <xdr:cNvPr id="516" name="直線コネクタ 515"/>
        <xdr:cNvCxnSpPr/>
      </xdr:nvCxnSpPr>
      <xdr:spPr>
        <a:xfrm flipV="1">
          <a:off x="20434300" y="10447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55897</xdr:rowOff>
    </xdr:from>
    <xdr:ext cx="469744" cy="259045"/>
    <xdr:sp macro="" textlink="">
      <xdr:nvSpPr>
        <xdr:cNvPr id="517" name="n_1mainValue【保健センター・保健所】&#10;一人当たり面積"/>
        <xdr:cNvSpPr txBox="1"/>
      </xdr:nvSpPr>
      <xdr:spPr>
        <a:xfrm>
          <a:off x="210757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63517</xdr:rowOff>
    </xdr:from>
    <xdr:ext cx="469744" cy="259045"/>
    <xdr:sp macro="" textlink="">
      <xdr:nvSpPr>
        <xdr:cNvPr id="518" name="n_2mainValue【保健センター・保健所】&#10;一人当たり面積"/>
        <xdr:cNvSpPr txBox="1"/>
      </xdr:nvSpPr>
      <xdr:spPr>
        <a:xfrm>
          <a:off x="20199427" y="1017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29" name="直線コネクタ 5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30" name="テキスト ボックス 529"/>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1" name="直線コネクタ 5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2" name="テキスト ボックス 5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3" name="直線コネクタ 5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4" name="テキスト ボックス 5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5" name="直線コネクタ 5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6" name="テキスト ボックス 5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7" name="直線コネクタ 5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8" name="テキスト ボックス 5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9" name="直線コネクタ 5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40" name="テキスト ボックス 539"/>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2" name="テキスト ボックス 54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83820</xdr:rowOff>
    </xdr:from>
    <xdr:to>
      <xdr:col>85</xdr:col>
      <xdr:colOff>126364</xdr:colOff>
      <xdr:row>85</xdr:row>
      <xdr:rowOff>119743</xdr:rowOff>
    </xdr:to>
    <xdr:cxnSp macro="">
      <xdr:nvCxnSpPr>
        <xdr:cNvPr id="544" name="直線コネクタ 543"/>
        <xdr:cNvCxnSpPr/>
      </xdr:nvCxnSpPr>
      <xdr:spPr>
        <a:xfrm flipV="1">
          <a:off x="16318864" y="13456920"/>
          <a:ext cx="0" cy="123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123570</xdr:rowOff>
    </xdr:from>
    <xdr:ext cx="405111" cy="259045"/>
    <xdr:sp macro="" textlink="">
      <xdr:nvSpPr>
        <xdr:cNvPr id="545" name="【消防施設】&#10;有形固定資産減価償却率最小値テキスト"/>
        <xdr:cNvSpPr txBox="1"/>
      </xdr:nvSpPr>
      <xdr:spPr>
        <a:xfrm>
          <a:off x="16357600" y="1469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119743</xdr:rowOff>
    </xdr:from>
    <xdr:to>
      <xdr:col>86</xdr:col>
      <xdr:colOff>25400</xdr:colOff>
      <xdr:row>85</xdr:row>
      <xdr:rowOff>119743</xdr:rowOff>
    </xdr:to>
    <xdr:cxnSp macro="">
      <xdr:nvCxnSpPr>
        <xdr:cNvPr id="546" name="直線コネクタ 545"/>
        <xdr:cNvCxnSpPr/>
      </xdr:nvCxnSpPr>
      <xdr:spPr>
        <a:xfrm>
          <a:off x="16230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30497</xdr:rowOff>
    </xdr:from>
    <xdr:ext cx="405111" cy="259045"/>
    <xdr:sp macro="" textlink="">
      <xdr:nvSpPr>
        <xdr:cNvPr id="547" name="【消防施設】&#10;有形固定資産減価償却率最大値テキスト"/>
        <xdr:cNvSpPr txBox="1"/>
      </xdr:nvSpPr>
      <xdr:spPr>
        <a:xfrm>
          <a:off x="16357600" y="1323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83820</xdr:rowOff>
    </xdr:from>
    <xdr:to>
      <xdr:col>86</xdr:col>
      <xdr:colOff>25400</xdr:colOff>
      <xdr:row>78</xdr:row>
      <xdr:rowOff>83820</xdr:rowOff>
    </xdr:to>
    <xdr:cxnSp macro="">
      <xdr:nvCxnSpPr>
        <xdr:cNvPr id="548" name="直線コネクタ 547"/>
        <xdr:cNvCxnSpPr/>
      </xdr:nvCxnSpPr>
      <xdr:spPr>
        <a:xfrm>
          <a:off x="16230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67327</xdr:rowOff>
    </xdr:from>
    <xdr:ext cx="405111" cy="259045"/>
    <xdr:sp macro="" textlink="">
      <xdr:nvSpPr>
        <xdr:cNvPr id="549" name="【消防施設】&#10;有形固定資産減価償却率平均値テキスト"/>
        <xdr:cNvSpPr txBox="1"/>
      </xdr:nvSpPr>
      <xdr:spPr>
        <a:xfrm>
          <a:off x="16357600" y="1378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44450</xdr:rowOff>
    </xdr:from>
    <xdr:to>
      <xdr:col>85</xdr:col>
      <xdr:colOff>177800</xdr:colOff>
      <xdr:row>81</xdr:row>
      <xdr:rowOff>146050</xdr:rowOff>
    </xdr:to>
    <xdr:sp macro="" textlink="">
      <xdr:nvSpPr>
        <xdr:cNvPr id="550" name="フローチャート: 判断 549"/>
        <xdr:cNvSpPr/>
      </xdr:nvSpPr>
      <xdr:spPr>
        <a:xfrm>
          <a:off x="16268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70576</xdr:rowOff>
    </xdr:from>
    <xdr:to>
      <xdr:col>81</xdr:col>
      <xdr:colOff>101600</xdr:colOff>
      <xdr:row>82</xdr:row>
      <xdr:rowOff>726</xdr:rowOff>
    </xdr:to>
    <xdr:sp macro="" textlink="">
      <xdr:nvSpPr>
        <xdr:cNvPr id="551" name="フローチャート: 判断 550"/>
        <xdr:cNvSpPr/>
      </xdr:nvSpPr>
      <xdr:spPr>
        <a:xfrm>
          <a:off x="15430500" y="1395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17253</xdr:rowOff>
    </xdr:from>
    <xdr:ext cx="405111" cy="259045"/>
    <xdr:sp macro="" textlink="">
      <xdr:nvSpPr>
        <xdr:cNvPr id="552" name="n_1aveValue【消防施設】&#10;有形固定資産減価償却率"/>
        <xdr:cNvSpPr txBox="1"/>
      </xdr:nvSpPr>
      <xdr:spPr>
        <a:xfrm>
          <a:off x="15266044" y="1373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64044</xdr:rowOff>
    </xdr:from>
    <xdr:to>
      <xdr:col>76</xdr:col>
      <xdr:colOff>165100</xdr:colOff>
      <xdr:row>80</xdr:row>
      <xdr:rowOff>165644</xdr:rowOff>
    </xdr:to>
    <xdr:sp macro="" textlink="">
      <xdr:nvSpPr>
        <xdr:cNvPr id="553" name="フローチャート: 判断 552"/>
        <xdr:cNvSpPr/>
      </xdr:nvSpPr>
      <xdr:spPr>
        <a:xfrm>
          <a:off x="14541500" y="1378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10721</xdr:rowOff>
    </xdr:from>
    <xdr:ext cx="405111" cy="259045"/>
    <xdr:sp macro="" textlink="">
      <xdr:nvSpPr>
        <xdr:cNvPr id="554" name="n_2aveValue【消防施設】&#10;有形固定資産減価償却率"/>
        <xdr:cNvSpPr txBox="1"/>
      </xdr:nvSpPr>
      <xdr:spPr>
        <a:xfrm>
          <a:off x="14389744" y="1355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55" name="テキスト ボックス 5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77107</xdr:rowOff>
    </xdr:from>
    <xdr:to>
      <xdr:col>85</xdr:col>
      <xdr:colOff>177800</xdr:colOff>
      <xdr:row>82</xdr:row>
      <xdr:rowOff>7257</xdr:rowOff>
    </xdr:to>
    <xdr:sp macro="" textlink="">
      <xdr:nvSpPr>
        <xdr:cNvPr id="560" name="楕円 559"/>
        <xdr:cNvSpPr/>
      </xdr:nvSpPr>
      <xdr:spPr>
        <a:xfrm>
          <a:off x="162687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55534</xdr:rowOff>
    </xdr:from>
    <xdr:ext cx="405111" cy="259045"/>
    <xdr:sp macro="" textlink="">
      <xdr:nvSpPr>
        <xdr:cNvPr id="561" name="【消防施設】&#10;有形固定資産減価償却率該当値テキスト"/>
        <xdr:cNvSpPr txBox="1"/>
      </xdr:nvSpPr>
      <xdr:spPr>
        <a:xfrm>
          <a:off x="16357600" y="1394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103232</xdr:rowOff>
    </xdr:from>
    <xdr:to>
      <xdr:col>81</xdr:col>
      <xdr:colOff>101600</xdr:colOff>
      <xdr:row>82</xdr:row>
      <xdr:rowOff>33382</xdr:rowOff>
    </xdr:to>
    <xdr:sp macro="" textlink="">
      <xdr:nvSpPr>
        <xdr:cNvPr id="562" name="楕円 561"/>
        <xdr:cNvSpPr/>
      </xdr:nvSpPr>
      <xdr:spPr>
        <a:xfrm>
          <a:off x="15430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127907</xdr:rowOff>
    </xdr:from>
    <xdr:to>
      <xdr:col>85</xdr:col>
      <xdr:colOff>127000</xdr:colOff>
      <xdr:row>81</xdr:row>
      <xdr:rowOff>154032</xdr:rowOff>
    </xdr:to>
    <xdr:cxnSp macro="">
      <xdr:nvCxnSpPr>
        <xdr:cNvPr id="563" name="直線コネクタ 562"/>
        <xdr:cNvCxnSpPr/>
      </xdr:nvCxnSpPr>
      <xdr:spPr>
        <a:xfrm flipV="1">
          <a:off x="15481300" y="14015357"/>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121194</xdr:rowOff>
    </xdr:from>
    <xdr:to>
      <xdr:col>76</xdr:col>
      <xdr:colOff>165100</xdr:colOff>
      <xdr:row>82</xdr:row>
      <xdr:rowOff>51344</xdr:rowOff>
    </xdr:to>
    <xdr:sp macro="" textlink="">
      <xdr:nvSpPr>
        <xdr:cNvPr id="564" name="楕円 563"/>
        <xdr:cNvSpPr/>
      </xdr:nvSpPr>
      <xdr:spPr>
        <a:xfrm>
          <a:off x="14541500" y="140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154032</xdr:rowOff>
    </xdr:from>
    <xdr:to>
      <xdr:col>81</xdr:col>
      <xdr:colOff>50800</xdr:colOff>
      <xdr:row>82</xdr:row>
      <xdr:rowOff>544</xdr:rowOff>
    </xdr:to>
    <xdr:cxnSp macro="">
      <xdr:nvCxnSpPr>
        <xdr:cNvPr id="565" name="直線コネクタ 564"/>
        <xdr:cNvCxnSpPr/>
      </xdr:nvCxnSpPr>
      <xdr:spPr>
        <a:xfrm flipV="1">
          <a:off x="14592300" y="1404148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24509</xdr:rowOff>
    </xdr:from>
    <xdr:ext cx="405111" cy="259045"/>
    <xdr:sp macro="" textlink="">
      <xdr:nvSpPr>
        <xdr:cNvPr id="566" name="n_1mainValue【消防施設】&#10;有形固定資産減価償却率"/>
        <xdr:cNvSpPr txBox="1"/>
      </xdr:nvSpPr>
      <xdr:spPr>
        <a:xfrm>
          <a:off x="15266044" y="1408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42471</xdr:rowOff>
    </xdr:from>
    <xdr:ext cx="405111" cy="259045"/>
    <xdr:sp macro="" textlink="">
      <xdr:nvSpPr>
        <xdr:cNvPr id="567" name="n_2mainValue【消防施設】&#10;有形固定資産減価償却率"/>
        <xdr:cNvSpPr txBox="1"/>
      </xdr:nvSpPr>
      <xdr:spPr>
        <a:xfrm>
          <a:off x="14389744" y="1410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8" name="正方形/長方形 56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9" name="正方形/長方形 56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0" name="正方形/長方形 56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1" name="正方形/長方形 57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2" name="正方形/長方形 57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3" name="正方形/長方形 57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4" name="正方形/長方形 57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5" name="正方形/長方形 57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6" name="テキスト ボックス 57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7" name="直線コネクタ 57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8" name="直線コネクタ 57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9" name="テキスト ボックス 57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80" name="直線コネクタ 57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81" name="テキスト ボックス 58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82" name="直線コネクタ 58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83" name="テキスト ボックス 58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84" name="直線コネクタ 58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85" name="テキスト ボックス 58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6" name="直線コネクタ 58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7" name="テキスト ボックス 58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8" name="直線コネクタ 58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9" name="テキスト ボックス 58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83820</xdr:rowOff>
    </xdr:to>
    <xdr:cxnSp macro="">
      <xdr:nvCxnSpPr>
        <xdr:cNvPr id="591" name="直線コネクタ 590"/>
        <xdr:cNvCxnSpPr/>
      </xdr:nvCxnSpPr>
      <xdr:spPr>
        <a:xfrm flipV="1">
          <a:off x="22160864" y="133731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87647</xdr:rowOff>
    </xdr:from>
    <xdr:ext cx="469744" cy="259045"/>
    <xdr:sp macro="" textlink="">
      <xdr:nvSpPr>
        <xdr:cNvPr id="592" name="【消防施設】&#10;一人当たり面積最小値テキスト"/>
        <xdr:cNvSpPr txBox="1"/>
      </xdr:nvSpPr>
      <xdr:spPr>
        <a:xfrm>
          <a:off x="22199600"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83820</xdr:rowOff>
    </xdr:from>
    <xdr:to>
      <xdr:col>116</xdr:col>
      <xdr:colOff>152400</xdr:colOff>
      <xdr:row>86</xdr:row>
      <xdr:rowOff>83820</xdr:rowOff>
    </xdr:to>
    <xdr:cxnSp macro="">
      <xdr:nvCxnSpPr>
        <xdr:cNvPr id="593" name="直線コネクタ 592"/>
        <xdr:cNvCxnSpPr/>
      </xdr:nvCxnSpPr>
      <xdr:spPr>
        <a:xfrm>
          <a:off x="22072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594" name="【消防施設】&#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595" name="直線コネクタ 594"/>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52088</xdr:rowOff>
    </xdr:from>
    <xdr:ext cx="469744" cy="259045"/>
    <xdr:sp macro="" textlink="">
      <xdr:nvSpPr>
        <xdr:cNvPr id="596" name="【消防施設】&#10;一人当たり面積平均値テキスト"/>
        <xdr:cNvSpPr txBox="1"/>
      </xdr:nvSpPr>
      <xdr:spPr>
        <a:xfrm>
          <a:off x="22199600" y="14282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29211</xdr:rowOff>
    </xdr:from>
    <xdr:to>
      <xdr:col>116</xdr:col>
      <xdr:colOff>114300</xdr:colOff>
      <xdr:row>84</xdr:row>
      <xdr:rowOff>130811</xdr:rowOff>
    </xdr:to>
    <xdr:sp macro="" textlink="">
      <xdr:nvSpPr>
        <xdr:cNvPr id="597" name="フローチャート: 判断 596"/>
        <xdr:cNvSpPr/>
      </xdr:nvSpPr>
      <xdr:spPr>
        <a:xfrm>
          <a:off x="22110700" y="1443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36830</xdr:rowOff>
    </xdr:from>
    <xdr:to>
      <xdr:col>112</xdr:col>
      <xdr:colOff>38100</xdr:colOff>
      <xdr:row>84</xdr:row>
      <xdr:rowOff>138430</xdr:rowOff>
    </xdr:to>
    <xdr:sp macro="" textlink="">
      <xdr:nvSpPr>
        <xdr:cNvPr id="598" name="フローチャート: 判断 597"/>
        <xdr:cNvSpPr/>
      </xdr:nvSpPr>
      <xdr:spPr>
        <a:xfrm>
          <a:off x="21272500" y="1443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154957</xdr:rowOff>
    </xdr:from>
    <xdr:ext cx="469744" cy="259045"/>
    <xdr:sp macro="" textlink="">
      <xdr:nvSpPr>
        <xdr:cNvPr id="599" name="n_1aveValue【消防施設】&#10;一人当たり面積"/>
        <xdr:cNvSpPr txBox="1"/>
      </xdr:nvSpPr>
      <xdr:spPr>
        <a:xfrm>
          <a:off x="21075727" y="1421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63500</xdr:rowOff>
    </xdr:from>
    <xdr:to>
      <xdr:col>107</xdr:col>
      <xdr:colOff>101600</xdr:colOff>
      <xdr:row>84</xdr:row>
      <xdr:rowOff>165100</xdr:rowOff>
    </xdr:to>
    <xdr:sp macro="" textlink="">
      <xdr:nvSpPr>
        <xdr:cNvPr id="600" name="フローチャート: 判断 599"/>
        <xdr:cNvSpPr/>
      </xdr:nvSpPr>
      <xdr:spPr>
        <a:xfrm>
          <a:off x="20383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10177</xdr:rowOff>
    </xdr:from>
    <xdr:ext cx="469744" cy="259045"/>
    <xdr:sp macro="" textlink="">
      <xdr:nvSpPr>
        <xdr:cNvPr id="601" name="n_2aveValue【消防施設】&#10;一人当たり面積"/>
        <xdr:cNvSpPr txBox="1"/>
      </xdr:nvSpPr>
      <xdr:spPr>
        <a:xfrm>
          <a:off x="20199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02" name="テキスト ボックス 60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3" name="テキスト ボックス 60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4" name="テキスト ボックス 60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5" name="テキスト ボックス 60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6" name="テキスト ボックス 60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607" name="楕円 606"/>
        <xdr:cNvSpPr/>
      </xdr:nvSpPr>
      <xdr:spPr>
        <a:xfrm>
          <a:off x="221107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64788</xdr:rowOff>
    </xdr:from>
    <xdr:ext cx="469744" cy="259045"/>
    <xdr:sp macro="" textlink="">
      <xdr:nvSpPr>
        <xdr:cNvPr id="608" name="【消防施設】&#10;一人当たり面積該当値テキスト"/>
        <xdr:cNvSpPr txBox="1"/>
      </xdr:nvSpPr>
      <xdr:spPr>
        <a:xfrm>
          <a:off x="22199600" y="1446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90170</xdr:rowOff>
    </xdr:from>
    <xdr:to>
      <xdr:col>112</xdr:col>
      <xdr:colOff>38100</xdr:colOff>
      <xdr:row>85</xdr:row>
      <xdr:rowOff>20320</xdr:rowOff>
    </xdr:to>
    <xdr:sp macro="" textlink="">
      <xdr:nvSpPr>
        <xdr:cNvPr id="609" name="楕円 608"/>
        <xdr:cNvSpPr/>
      </xdr:nvSpPr>
      <xdr:spPr>
        <a:xfrm>
          <a:off x="21272500" y="1449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137161</xdr:rowOff>
    </xdr:from>
    <xdr:to>
      <xdr:col>116</xdr:col>
      <xdr:colOff>63500</xdr:colOff>
      <xdr:row>84</xdr:row>
      <xdr:rowOff>140970</xdr:rowOff>
    </xdr:to>
    <xdr:cxnSp macro="">
      <xdr:nvCxnSpPr>
        <xdr:cNvPr id="610" name="直線コネクタ 609"/>
        <xdr:cNvCxnSpPr/>
      </xdr:nvCxnSpPr>
      <xdr:spPr>
        <a:xfrm flipV="1">
          <a:off x="21323300" y="145389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86361</xdr:rowOff>
    </xdr:from>
    <xdr:to>
      <xdr:col>107</xdr:col>
      <xdr:colOff>101600</xdr:colOff>
      <xdr:row>85</xdr:row>
      <xdr:rowOff>16511</xdr:rowOff>
    </xdr:to>
    <xdr:sp macro="" textlink="">
      <xdr:nvSpPr>
        <xdr:cNvPr id="611" name="楕円 610"/>
        <xdr:cNvSpPr/>
      </xdr:nvSpPr>
      <xdr:spPr>
        <a:xfrm>
          <a:off x="20383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137161</xdr:rowOff>
    </xdr:from>
    <xdr:to>
      <xdr:col>111</xdr:col>
      <xdr:colOff>177800</xdr:colOff>
      <xdr:row>84</xdr:row>
      <xdr:rowOff>140970</xdr:rowOff>
    </xdr:to>
    <xdr:cxnSp macro="">
      <xdr:nvCxnSpPr>
        <xdr:cNvPr id="612" name="直線コネクタ 611"/>
        <xdr:cNvCxnSpPr/>
      </xdr:nvCxnSpPr>
      <xdr:spPr>
        <a:xfrm>
          <a:off x="20434300" y="145389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11447</xdr:rowOff>
    </xdr:from>
    <xdr:ext cx="469744" cy="259045"/>
    <xdr:sp macro="" textlink="">
      <xdr:nvSpPr>
        <xdr:cNvPr id="613" name="n_1mainValue【消防施設】&#10;一人当たり面積"/>
        <xdr:cNvSpPr txBox="1"/>
      </xdr:nvSpPr>
      <xdr:spPr>
        <a:xfrm>
          <a:off x="210757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7638</xdr:rowOff>
    </xdr:from>
    <xdr:ext cx="469744" cy="259045"/>
    <xdr:sp macro="" textlink="">
      <xdr:nvSpPr>
        <xdr:cNvPr id="614" name="n_2mainValue【消防施設】&#10;一人当たり面積"/>
        <xdr:cNvSpPr txBox="1"/>
      </xdr:nvSpPr>
      <xdr:spPr>
        <a:xfrm>
          <a:off x="20199427"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3" name="テキスト ボックス 6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4" name="直線コネクタ 6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5" name="直線コネクタ 62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6" name="テキスト ボックス 62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7" name="直線コネクタ 62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8" name="テキスト ボックス 62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9" name="直線コネクタ 62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0" name="テキスト ボックス 62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1" name="直線コネクタ 63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2" name="テキスト ボックス 63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3" name="直線コネクタ 63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4" name="テキスト ボックス 63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5" name="直線コネクタ 63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6" name="テキスト ボックス 63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7" name="直線コネクタ 6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8" name="テキスト ボックス 63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120287</xdr:rowOff>
    </xdr:from>
    <xdr:to>
      <xdr:col>85</xdr:col>
      <xdr:colOff>126364</xdr:colOff>
      <xdr:row>108</xdr:row>
      <xdr:rowOff>66402</xdr:rowOff>
    </xdr:to>
    <xdr:cxnSp macro="">
      <xdr:nvCxnSpPr>
        <xdr:cNvPr id="640" name="直線コネクタ 639"/>
        <xdr:cNvCxnSpPr/>
      </xdr:nvCxnSpPr>
      <xdr:spPr>
        <a:xfrm flipV="1">
          <a:off x="16318864" y="17265287"/>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70229</xdr:rowOff>
    </xdr:from>
    <xdr:ext cx="340478" cy="259045"/>
    <xdr:sp macro="" textlink="">
      <xdr:nvSpPr>
        <xdr:cNvPr id="641" name="【庁舎】&#10;有形固定資産減価償却率最小値テキスト"/>
        <xdr:cNvSpPr txBox="1"/>
      </xdr:nvSpPr>
      <xdr:spPr>
        <a:xfrm>
          <a:off x="16357600" y="185868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66402</xdr:rowOff>
    </xdr:from>
    <xdr:to>
      <xdr:col>86</xdr:col>
      <xdr:colOff>25400</xdr:colOff>
      <xdr:row>108</xdr:row>
      <xdr:rowOff>66402</xdr:rowOff>
    </xdr:to>
    <xdr:cxnSp macro="">
      <xdr:nvCxnSpPr>
        <xdr:cNvPr id="642" name="直線コネクタ 641"/>
        <xdr:cNvCxnSpPr/>
      </xdr:nvCxnSpPr>
      <xdr:spPr>
        <a:xfrm>
          <a:off x="16230600" y="1858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66964</xdr:rowOff>
    </xdr:from>
    <xdr:ext cx="405111" cy="259045"/>
    <xdr:sp macro="" textlink="">
      <xdr:nvSpPr>
        <xdr:cNvPr id="643" name="【庁舎】&#10;有形固定資産減価償却率最大値テキスト"/>
        <xdr:cNvSpPr txBox="1"/>
      </xdr:nvSpPr>
      <xdr:spPr>
        <a:xfrm>
          <a:off x="16357600" y="1704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120287</xdr:rowOff>
    </xdr:from>
    <xdr:to>
      <xdr:col>86</xdr:col>
      <xdr:colOff>25400</xdr:colOff>
      <xdr:row>100</xdr:row>
      <xdr:rowOff>120287</xdr:rowOff>
    </xdr:to>
    <xdr:cxnSp macro="">
      <xdr:nvCxnSpPr>
        <xdr:cNvPr id="644" name="直線コネクタ 643"/>
        <xdr:cNvCxnSpPr/>
      </xdr:nvCxnSpPr>
      <xdr:spPr>
        <a:xfrm>
          <a:off x="16230600" y="1726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85470</xdr:rowOff>
    </xdr:from>
    <xdr:ext cx="405111" cy="259045"/>
    <xdr:sp macro="" textlink="">
      <xdr:nvSpPr>
        <xdr:cNvPr id="645" name="【庁舎】&#10;有形固定資産減価償却率平均値テキスト"/>
        <xdr:cNvSpPr txBox="1"/>
      </xdr:nvSpPr>
      <xdr:spPr>
        <a:xfrm>
          <a:off x="16357600"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107043</xdr:rowOff>
    </xdr:from>
    <xdr:to>
      <xdr:col>85</xdr:col>
      <xdr:colOff>177800</xdr:colOff>
      <xdr:row>105</xdr:row>
      <xdr:rowOff>37193</xdr:rowOff>
    </xdr:to>
    <xdr:sp macro="" textlink="">
      <xdr:nvSpPr>
        <xdr:cNvPr id="646" name="フローチャート: 判断 645"/>
        <xdr:cNvSpPr/>
      </xdr:nvSpPr>
      <xdr:spPr>
        <a:xfrm>
          <a:off x="16268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64588</xdr:rowOff>
    </xdr:from>
    <xdr:to>
      <xdr:col>81</xdr:col>
      <xdr:colOff>101600</xdr:colOff>
      <xdr:row>104</xdr:row>
      <xdr:rowOff>166188</xdr:rowOff>
    </xdr:to>
    <xdr:sp macro="" textlink="">
      <xdr:nvSpPr>
        <xdr:cNvPr id="647" name="フローチャート: 判断 646"/>
        <xdr:cNvSpPr/>
      </xdr:nvSpPr>
      <xdr:spPr>
        <a:xfrm>
          <a:off x="15430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157315</xdr:rowOff>
    </xdr:from>
    <xdr:ext cx="405111" cy="259045"/>
    <xdr:sp macro="" textlink="">
      <xdr:nvSpPr>
        <xdr:cNvPr id="648" name="n_1aveValue【庁舎】&#10;有形固定資産減価償却率"/>
        <xdr:cNvSpPr txBox="1"/>
      </xdr:nvSpPr>
      <xdr:spPr>
        <a:xfrm>
          <a:off x="15266044" y="1798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170724</xdr:rowOff>
    </xdr:from>
    <xdr:to>
      <xdr:col>76</xdr:col>
      <xdr:colOff>165100</xdr:colOff>
      <xdr:row>104</xdr:row>
      <xdr:rowOff>100874</xdr:rowOff>
    </xdr:to>
    <xdr:sp macro="" textlink="">
      <xdr:nvSpPr>
        <xdr:cNvPr id="649" name="フローチャート: 判断 648"/>
        <xdr:cNvSpPr/>
      </xdr:nvSpPr>
      <xdr:spPr>
        <a:xfrm>
          <a:off x="14541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92001</xdr:rowOff>
    </xdr:from>
    <xdr:ext cx="405111" cy="259045"/>
    <xdr:sp macro="" textlink="">
      <xdr:nvSpPr>
        <xdr:cNvPr id="650" name="n_2aveValue【庁舎】&#10;有形固定資産減価償却率"/>
        <xdr:cNvSpPr txBox="1"/>
      </xdr:nvSpPr>
      <xdr:spPr>
        <a:xfrm>
          <a:off x="143897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51" name="テキスト ボックス 65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2" name="テキスト ボックス 65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3" name="テキスト ボックス 65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4" name="テキスト ボックス 65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5" name="テキスト ボックス 65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97245</xdr:rowOff>
    </xdr:from>
    <xdr:to>
      <xdr:col>85</xdr:col>
      <xdr:colOff>177800</xdr:colOff>
      <xdr:row>102</xdr:row>
      <xdr:rowOff>27395</xdr:rowOff>
    </xdr:to>
    <xdr:sp macro="" textlink="">
      <xdr:nvSpPr>
        <xdr:cNvPr id="656" name="楕円 655"/>
        <xdr:cNvSpPr/>
      </xdr:nvSpPr>
      <xdr:spPr>
        <a:xfrm>
          <a:off x="16268700" y="1741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120122</xdr:rowOff>
    </xdr:from>
    <xdr:ext cx="405111" cy="259045"/>
    <xdr:sp macro="" textlink="">
      <xdr:nvSpPr>
        <xdr:cNvPr id="657" name="【庁舎】&#10;有形固定資産減価償却率該当値テキスト"/>
        <xdr:cNvSpPr txBox="1"/>
      </xdr:nvSpPr>
      <xdr:spPr>
        <a:xfrm>
          <a:off x="16357600" y="172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103777</xdr:rowOff>
    </xdr:from>
    <xdr:to>
      <xdr:col>81</xdr:col>
      <xdr:colOff>101600</xdr:colOff>
      <xdr:row>102</xdr:row>
      <xdr:rowOff>33927</xdr:rowOff>
    </xdr:to>
    <xdr:sp macro="" textlink="">
      <xdr:nvSpPr>
        <xdr:cNvPr id="658" name="楕円 657"/>
        <xdr:cNvSpPr/>
      </xdr:nvSpPr>
      <xdr:spPr>
        <a:xfrm>
          <a:off x="15430500" y="1742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148045</xdr:rowOff>
    </xdr:from>
    <xdr:to>
      <xdr:col>85</xdr:col>
      <xdr:colOff>127000</xdr:colOff>
      <xdr:row>101</xdr:row>
      <xdr:rowOff>154577</xdr:rowOff>
    </xdr:to>
    <xdr:cxnSp macro="">
      <xdr:nvCxnSpPr>
        <xdr:cNvPr id="659" name="直線コネクタ 658"/>
        <xdr:cNvCxnSpPr/>
      </xdr:nvCxnSpPr>
      <xdr:spPr>
        <a:xfrm flipV="1">
          <a:off x="15481300" y="1746449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131536</xdr:rowOff>
    </xdr:from>
    <xdr:to>
      <xdr:col>76</xdr:col>
      <xdr:colOff>165100</xdr:colOff>
      <xdr:row>102</xdr:row>
      <xdr:rowOff>61686</xdr:rowOff>
    </xdr:to>
    <xdr:sp macro="" textlink="">
      <xdr:nvSpPr>
        <xdr:cNvPr id="660" name="楕円 659"/>
        <xdr:cNvSpPr/>
      </xdr:nvSpPr>
      <xdr:spPr>
        <a:xfrm>
          <a:off x="14541500" y="1744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154577</xdr:rowOff>
    </xdr:from>
    <xdr:to>
      <xdr:col>81</xdr:col>
      <xdr:colOff>50800</xdr:colOff>
      <xdr:row>102</xdr:row>
      <xdr:rowOff>10886</xdr:rowOff>
    </xdr:to>
    <xdr:cxnSp macro="">
      <xdr:nvCxnSpPr>
        <xdr:cNvPr id="661" name="直線コネクタ 660"/>
        <xdr:cNvCxnSpPr/>
      </xdr:nvCxnSpPr>
      <xdr:spPr>
        <a:xfrm flipV="1">
          <a:off x="14592300" y="1747102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50454</xdr:rowOff>
    </xdr:from>
    <xdr:ext cx="405111" cy="259045"/>
    <xdr:sp macro="" textlink="">
      <xdr:nvSpPr>
        <xdr:cNvPr id="662" name="n_1mainValue【庁舎】&#10;有形固定資産減価償却率"/>
        <xdr:cNvSpPr txBox="1"/>
      </xdr:nvSpPr>
      <xdr:spPr>
        <a:xfrm>
          <a:off x="15266044" y="1719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78213</xdr:rowOff>
    </xdr:from>
    <xdr:ext cx="405111" cy="259045"/>
    <xdr:sp macro="" textlink="">
      <xdr:nvSpPr>
        <xdr:cNvPr id="663" name="n_2mainValue【庁舎】&#10;有形固定資産減価償却率"/>
        <xdr:cNvSpPr txBox="1"/>
      </xdr:nvSpPr>
      <xdr:spPr>
        <a:xfrm>
          <a:off x="14389744" y="1722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74" name="テキスト ボックス 67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75" name="直線コネクタ 67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6" name="テキスト ボックス 67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7" name="直線コネクタ 67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8" name="テキスト ボックス 67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9" name="直線コネクタ 67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0" name="テキスト ボックス 67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1" name="直線コネクタ 68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2" name="テキスト ボックス 68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3" name="直線コネクタ 68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4" name="テキスト ボックス 68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5" name="直線コネクタ 68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6" name="テキスト ボックス 68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7" name="直線コネクタ 68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8" name="テキスト ボックス 68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99061</xdr:rowOff>
    </xdr:from>
    <xdr:to>
      <xdr:col>116</xdr:col>
      <xdr:colOff>62864</xdr:colOff>
      <xdr:row>109</xdr:row>
      <xdr:rowOff>54973</xdr:rowOff>
    </xdr:to>
    <xdr:cxnSp macro="">
      <xdr:nvCxnSpPr>
        <xdr:cNvPr id="690" name="直線コネクタ 689"/>
        <xdr:cNvCxnSpPr/>
      </xdr:nvCxnSpPr>
      <xdr:spPr>
        <a:xfrm flipV="1">
          <a:off x="22160864" y="17244061"/>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58800</xdr:rowOff>
    </xdr:from>
    <xdr:ext cx="469744" cy="259045"/>
    <xdr:sp macro="" textlink="">
      <xdr:nvSpPr>
        <xdr:cNvPr id="691" name="【庁舎】&#10;一人当たり面積最小値テキスト"/>
        <xdr:cNvSpPr txBox="1"/>
      </xdr:nvSpPr>
      <xdr:spPr>
        <a:xfrm>
          <a:off x="22199600" y="1874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54973</xdr:rowOff>
    </xdr:from>
    <xdr:to>
      <xdr:col>116</xdr:col>
      <xdr:colOff>152400</xdr:colOff>
      <xdr:row>109</xdr:row>
      <xdr:rowOff>54973</xdr:rowOff>
    </xdr:to>
    <xdr:cxnSp macro="">
      <xdr:nvCxnSpPr>
        <xdr:cNvPr id="692" name="直線コネクタ 691"/>
        <xdr:cNvCxnSpPr/>
      </xdr:nvCxnSpPr>
      <xdr:spPr>
        <a:xfrm>
          <a:off x="22072600" y="1874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45738</xdr:rowOff>
    </xdr:from>
    <xdr:ext cx="469744" cy="259045"/>
    <xdr:sp macro="" textlink="">
      <xdr:nvSpPr>
        <xdr:cNvPr id="693" name="【庁舎】&#10;一人当たり面積最大値テキスト"/>
        <xdr:cNvSpPr txBox="1"/>
      </xdr:nvSpPr>
      <xdr:spPr>
        <a:xfrm>
          <a:off x="22199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99061</xdr:rowOff>
    </xdr:from>
    <xdr:to>
      <xdr:col>116</xdr:col>
      <xdr:colOff>152400</xdr:colOff>
      <xdr:row>100</xdr:row>
      <xdr:rowOff>99061</xdr:rowOff>
    </xdr:to>
    <xdr:cxnSp macro="">
      <xdr:nvCxnSpPr>
        <xdr:cNvPr id="694" name="直線コネクタ 693"/>
        <xdr:cNvCxnSpPr/>
      </xdr:nvCxnSpPr>
      <xdr:spPr>
        <a:xfrm>
          <a:off x="22072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167476</xdr:rowOff>
    </xdr:from>
    <xdr:ext cx="469744" cy="259045"/>
    <xdr:sp macro="" textlink="">
      <xdr:nvSpPr>
        <xdr:cNvPr id="695" name="【庁舎】&#10;一人当たり面積平均値テキスト"/>
        <xdr:cNvSpPr txBox="1"/>
      </xdr:nvSpPr>
      <xdr:spPr>
        <a:xfrm>
          <a:off x="22199600" y="1799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144599</xdr:rowOff>
    </xdr:from>
    <xdr:to>
      <xdr:col>116</xdr:col>
      <xdr:colOff>114300</xdr:colOff>
      <xdr:row>106</xdr:row>
      <xdr:rowOff>74749</xdr:rowOff>
    </xdr:to>
    <xdr:sp macro="" textlink="">
      <xdr:nvSpPr>
        <xdr:cNvPr id="696" name="フローチャート: 判断 695"/>
        <xdr:cNvSpPr/>
      </xdr:nvSpPr>
      <xdr:spPr>
        <a:xfrm>
          <a:off x="22110700" y="1814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697" name="フローチャート: 判断 696"/>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132097</xdr:rowOff>
    </xdr:from>
    <xdr:ext cx="469744" cy="259045"/>
    <xdr:sp macro="" textlink="">
      <xdr:nvSpPr>
        <xdr:cNvPr id="698" name="n_1aveValue【庁舎】&#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74386</xdr:rowOff>
    </xdr:from>
    <xdr:to>
      <xdr:col>107</xdr:col>
      <xdr:colOff>101600</xdr:colOff>
      <xdr:row>107</xdr:row>
      <xdr:rowOff>4536</xdr:rowOff>
    </xdr:to>
    <xdr:sp macro="" textlink="">
      <xdr:nvSpPr>
        <xdr:cNvPr id="699" name="フローチャート: 判断 698"/>
        <xdr:cNvSpPr/>
      </xdr:nvSpPr>
      <xdr:spPr>
        <a:xfrm>
          <a:off x="20383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21063</xdr:rowOff>
    </xdr:from>
    <xdr:ext cx="469744" cy="259045"/>
    <xdr:sp macro="" textlink="">
      <xdr:nvSpPr>
        <xdr:cNvPr id="700" name="n_2aveValue【庁舎】&#10;一人当たり面積"/>
        <xdr:cNvSpPr txBox="1"/>
      </xdr:nvSpPr>
      <xdr:spPr>
        <a:xfrm>
          <a:off x="20199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01" name="テキスト ボックス 70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51526</xdr:rowOff>
    </xdr:from>
    <xdr:to>
      <xdr:col>116</xdr:col>
      <xdr:colOff>114300</xdr:colOff>
      <xdr:row>106</xdr:row>
      <xdr:rowOff>153126</xdr:rowOff>
    </xdr:to>
    <xdr:sp macro="" textlink="">
      <xdr:nvSpPr>
        <xdr:cNvPr id="706" name="楕円 705"/>
        <xdr:cNvSpPr/>
      </xdr:nvSpPr>
      <xdr:spPr>
        <a:xfrm>
          <a:off x="22110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29953</xdr:rowOff>
    </xdr:from>
    <xdr:ext cx="469744" cy="259045"/>
    <xdr:sp macro="" textlink="">
      <xdr:nvSpPr>
        <xdr:cNvPr id="707" name="【庁舎】&#10;一人当たり面積該当値テキスト"/>
        <xdr:cNvSpPr txBox="1"/>
      </xdr:nvSpPr>
      <xdr:spPr>
        <a:xfrm>
          <a:off x="22199600"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61323</xdr:rowOff>
    </xdr:from>
    <xdr:to>
      <xdr:col>112</xdr:col>
      <xdr:colOff>38100</xdr:colOff>
      <xdr:row>106</xdr:row>
      <xdr:rowOff>162923</xdr:rowOff>
    </xdr:to>
    <xdr:sp macro="" textlink="">
      <xdr:nvSpPr>
        <xdr:cNvPr id="708" name="楕円 707"/>
        <xdr:cNvSpPr/>
      </xdr:nvSpPr>
      <xdr:spPr>
        <a:xfrm>
          <a:off x="21272500" y="1823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102326</xdr:rowOff>
    </xdr:from>
    <xdr:to>
      <xdr:col>116</xdr:col>
      <xdr:colOff>63500</xdr:colOff>
      <xdr:row>106</xdr:row>
      <xdr:rowOff>112123</xdr:rowOff>
    </xdr:to>
    <xdr:cxnSp macro="">
      <xdr:nvCxnSpPr>
        <xdr:cNvPr id="709" name="直線コネクタ 708"/>
        <xdr:cNvCxnSpPr/>
      </xdr:nvCxnSpPr>
      <xdr:spPr>
        <a:xfrm flipV="1">
          <a:off x="21323300" y="1827602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710" name="楕円 709"/>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112123</xdr:rowOff>
    </xdr:from>
    <xdr:to>
      <xdr:col>111</xdr:col>
      <xdr:colOff>177800</xdr:colOff>
      <xdr:row>106</xdr:row>
      <xdr:rowOff>144780</xdr:rowOff>
    </xdr:to>
    <xdr:cxnSp macro="">
      <xdr:nvCxnSpPr>
        <xdr:cNvPr id="711" name="直線コネクタ 710"/>
        <xdr:cNvCxnSpPr/>
      </xdr:nvCxnSpPr>
      <xdr:spPr>
        <a:xfrm flipV="1">
          <a:off x="20434300" y="1828582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154050</xdr:rowOff>
    </xdr:from>
    <xdr:ext cx="469744" cy="259045"/>
    <xdr:sp macro="" textlink="">
      <xdr:nvSpPr>
        <xdr:cNvPr id="712" name="n_1mainValue【庁舎】&#10;一人当たり面積"/>
        <xdr:cNvSpPr txBox="1"/>
      </xdr:nvSpPr>
      <xdr:spPr>
        <a:xfrm>
          <a:off x="21075727" y="1832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15257</xdr:rowOff>
    </xdr:from>
    <xdr:ext cx="469744" cy="259045"/>
    <xdr:sp macro="" textlink="">
      <xdr:nvSpPr>
        <xdr:cNvPr id="713" name="n_2mainValue【庁舎】&#10;一人当たり面積"/>
        <xdr:cNvSpPr txBox="1"/>
      </xdr:nvSpPr>
      <xdr:spPr>
        <a:xfrm>
          <a:off x="20199427" y="1836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4" name="正方形/長方形 71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5" name="正方形/長方形 71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6" name="テキスト ボックス 71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図書館については、建設から５０年が経過し老朽化の進展が著しく、耐震性にも問題を抱えている。将来的には、児童館など他の機能を併せもった新たな複合施設の整備も検討していく。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保健センターについては、一人当たりの面積が類似団体と比較して大きいが、これは合併による影響が大きく反映されている。今後、施設の複合化、集約化、転用等を個別施設計画、総合管理計画を元に進めていく必要が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庁舎については、新庁舎の建設を予定しており減価償却率は大きく改善する見込であるが、支所の転用等を積極的に進め、長期利用可能資産に対して長寿命化を図り施設の維持管理費用を平準化していく。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66,431
65,167
130.45
30,421,391
29,528,266
765,807
17,923,058
28,036,138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指数は前年度と同一であり、類似団体平均との比較では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下回っている。今後も徴収率の向上による市税・税外債権の増収や受益者負担の原則に基づく使用料や負担金の見直し、有利な起債の活用、未利用資産の売却など、歳入確保策を講じるとともに、歳出では事業の見極めを行い、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45</xdr:row>
      <xdr:rowOff>13758</xdr:rowOff>
    </xdr:to>
    <xdr:cxnSp macro="">
      <xdr:nvCxnSpPr>
        <xdr:cNvPr id="64" name="直線コネクタ 63"/>
        <xdr:cNvCxnSpPr/>
      </xdr:nvCxnSpPr>
      <xdr:spPr>
        <a:xfrm flipV="1">
          <a:off x="4953000" y="6140450"/>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5292</xdr:rowOff>
    </xdr:from>
    <xdr:to>
      <xdr:col>23</xdr:col>
      <xdr:colOff>133350</xdr:colOff>
      <xdr:row>42</xdr:row>
      <xdr:rowOff>5292</xdr:rowOff>
    </xdr:to>
    <xdr:cxnSp macro="">
      <xdr:nvCxnSpPr>
        <xdr:cNvPr id="69" name="直線コネクタ 68"/>
        <xdr:cNvCxnSpPr/>
      </xdr:nvCxnSpPr>
      <xdr:spPr>
        <a:xfrm>
          <a:off x="4114800" y="7206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5292</xdr:rowOff>
    </xdr:to>
    <xdr:cxnSp macro="">
      <xdr:nvCxnSpPr>
        <xdr:cNvPr id="72" name="直線コネクタ 71"/>
        <xdr:cNvCxnSpPr/>
      </xdr:nvCxnSpPr>
      <xdr:spPr>
        <a:xfrm>
          <a:off x="3225800" y="71860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41</xdr:row>
      <xdr:rowOff>156633</xdr:rowOff>
    </xdr:to>
    <xdr:cxnSp macro="">
      <xdr:nvCxnSpPr>
        <xdr:cNvPr id="75" name="直線コネクタ 74"/>
        <xdr:cNvCxnSpPr/>
      </xdr:nvCxnSpPr>
      <xdr:spPr>
        <a:xfrm>
          <a:off x="2336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45508</xdr:rowOff>
    </xdr:from>
    <xdr:to>
      <xdr:col>15</xdr:col>
      <xdr:colOff>133350</xdr:colOff>
      <xdr:row>41</xdr:row>
      <xdr:rowOff>147108</xdr:rowOff>
    </xdr:to>
    <xdr:sp macro="" textlink="">
      <xdr:nvSpPr>
        <xdr:cNvPr id="76" name="フローチャート: 判断 75"/>
        <xdr:cNvSpPr/>
      </xdr:nvSpPr>
      <xdr:spPr>
        <a:xfrm>
          <a:off x="3175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77" name="テキスト ボックス 76"/>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156633</xdr:rowOff>
    </xdr:to>
    <xdr:cxnSp macro="">
      <xdr:nvCxnSpPr>
        <xdr:cNvPr id="78" name="直線コネクタ 77"/>
        <xdr:cNvCxnSpPr/>
      </xdr:nvCxnSpPr>
      <xdr:spPr>
        <a:xfrm>
          <a:off x="1447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15875</xdr:rowOff>
    </xdr:from>
    <xdr:to>
      <xdr:col>11</xdr:col>
      <xdr:colOff>82550</xdr:colOff>
      <xdr:row>40</xdr:row>
      <xdr:rowOff>117475</xdr:rowOff>
    </xdr:to>
    <xdr:sp macro="" textlink="">
      <xdr:nvSpPr>
        <xdr:cNvPr id="79" name="フローチャート: 判断 78"/>
        <xdr:cNvSpPr/>
      </xdr:nvSpPr>
      <xdr:spPr>
        <a:xfrm>
          <a:off x="2286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80" name="テキスト ボックス 79"/>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88" name="楕円 87"/>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98019</xdr:rowOff>
    </xdr:from>
    <xdr:ext cx="762000" cy="259045"/>
    <xdr:sp macro="" textlink="">
      <xdr:nvSpPr>
        <xdr:cNvPr id="89" name="財政力該当値テキスト"/>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125942</xdr:rowOff>
    </xdr:from>
    <xdr:to>
      <xdr:col>19</xdr:col>
      <xdr:colOff>184150</xdr:colOff>
      <xdr:row>42</xdr:row>
      <xdr:rowOff>56092</xdr:rowOff>
    </xdr:to>
    <xdr:sp macro="" textlink="">
      <xdr:nvSpPr>
        <xdr:cNvPr id="90" name="楕円 89"/>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40869</xdr:rowOff>
    </xdr:from>
    <xdr:ext cx="736600" cy="259045"/>
    <xdr:sp macro="" textlink="">
      <xdr:nvSpPr>
        <xdr:cNvPr id="91" name="テキスト ボックス 90"/>
        <xdr:cNvSpPr txBox="1"/>
      </xdr:nvSpPr>
      <xdr:spPr>
        <a:xfrm>
          <a:off x="3733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っている。「第３次行政改革アクションプラン」に基づき、定員管理及び給与の適正化、公共施設の統廃合等により監理経費の節減を図るなど、徹底した経常的経費の削減により財政の健全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135044</xdr:rowOff>
    </xdr:from>
    <xdr:to>
      <xdr:col>23</xdr:col>
      <xdr:colOff>133350</xdr:colOff>
      <xdr:row>66</xdr:row>
      <xdr:rowOff>138854</xdr:rowOff>
    </xdr:to>
    <xdr:cxnSp macro="">
      <xdr:nvCxnSpPr>
        <xdr:cNvPr id="127" name="直線コネクタ 126"/>
        <xdr:cNvCxnSpPr/>
      </xdr:nvCxnSpPr>
      <xdr:spPr>
        <a:xfrm flipV="1">
          <a:off x="4953000" y="1007914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110931</xdr:rowOff>
    </xdr:from>
    <xdr:ext cx="762000" cy="259045"/>
    <xdr:sp macro="" textlink="">
      <xdr:nvSpPr>
        <xdr:cNvPr id="128" name="財政構造の弾力性最小値テキスト"/>
        <xdr:cNvSpPr txBox="1"/>
      </xdr:nvSpPr>
      <xdr:spPr>
        <a:xfrm>
          <a:off x="5041900" y="1142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138854</xdr:rowOff>
    </xdr:from>
    <xdr:to>
      <xdr:col>24</xdr:col>
      <xdr:colOff>12700</xdr:colOff>
      <xdr:row>66</xdr:row>
      <xdr:rowOff>138854</xdr:rowOff>
    </xdr:to>
    <xdr:cxnSp macro="">
      <xdr:nvCxnSpPr>
        <xdr:cNvPr id="129" name="直線コネクタ 128"/>
        <xdr:cNvCxnSpPr/>
      </xdr:nvCxnSpPr>
      <xdr:spPr>
        <a:xfrm>
          <a:off x="4864100" y="1145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49971</xdr:rowOff>
    </xdr:from>
    <xdr:ext cx="762000" cy="259045"/>
    <xdr:sp macro="" textlink="">
      <xdr:nvSpPr>
        <xdr:cNvPr id="130" name="財政構造の弾力性最大値テキスト"/>
        <xdr:cNvSpPr txBox="1"/>
      </xdr:nvSpPr>
      <xdr:spPr>
        <a:xfrm>
          <a:off x="5041900" y="982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135044</xdr:rowOff>
    </xdr:from>
    <xdr:to>
      <xdr:col>24</xdr:col>
      <xdr:colOff>12700</xdr:colOff>
      <xdr:row>58</xdr:row>
      <xdr:rowOff>135044</xdr:rowOff>
    </xdr:to>
    <xdr:cxnSp macro="">
      <xdr:nvCxnSpPr>
        <xdr:cNvPr id="131" name="直線コネクタ 130"/>
        <xdr:cNvCxnSpPr/>
      </xdr:nvCxnSpPr>
      <xdr:spPr>
        <a:xfrm>
          <a:off x="4864100" y="1007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30904</xdr:rowOff>
    </xdr:from>
    <xdr:to>
      <xdr:col>23</xdr:col>
      <xdr:colOff>133350</xdr:colOff>
      <xdr:row>62</xdr:row>
      <xdr:rowOff>68580</xdr:rowOff>
    </xdr:to>
    <xdr:cxnSp macro="">
      <xdr:nvCxnSpPr>
        <xdr:cNvPr id="132" name="直線コネクタ 131"/>
        <xdr:cNvCxnSpPr/>
      </xdr:nvCxnSpPr>
      <xdr:spPr>
        <a:xfrm>
          <a:off x="4114800" y="10489354"/>
          <a:ext cx="8382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3" name="財政構造の弾力性平均値テキスト"/>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61</xdr:row>
      <xdr:rowOff>30904</xdr:rowOff>
    </xdr:to>
    <xdr:cxnSp macro="">
      <xdr:nvCxnSpPr>
        <xdr:cNvPr id="135" name="直線コネクタ 134"/>
        <xdr:cNvCxnSpPr/>
      </xdr:nvCxnSpPr>
      <xdr:spPr>
        <a:xfrm>
          <a:off x="3225800" y="10336530"/>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154517</xdr:rowOff>
    </xdr:from>
    <xdr:to>
      <xdr:col>19</xdr:col>
      <xdr:colOff>184150</xdr:colOff>
      <xdr:row>63</xdr:row>
      <xdr:rowOff>84667</xdr:rowOff>
    </xdr:to>
    <xdr:sp macro="" textlink="">
      <xdr:nvSpPr>
        <xdr:cNvPr id="136" name="フローチャート: 判断 135"/>
        <xdr:cNvSpPr/>
      </xdr:nvSpPr>
      <xdr:spPr>
        <a:xfrm>
          <a:off x="4064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69444</xdr:rowOff>
    </xdr:from>
    <xdr:ext cx="736600" cy="259045"/>
    <xdr:sp macro="" textlink="">
      <xdr:nvSpPr>
        <xdr:cNvPr id="137" name="テキスト ボックス 136"/>
        <xdr:cNvSpPr txBox="1"/>
      </xdr:nvSpPr>
      <xdr:spPr>
        <a:xfrm>
          <a:off x="3733800" y="108707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49530</xdr:rowOff>
    </xdr:from>
    <xdr:to>
      <xdr:col>15</xdr:col>
      <xdr:colOff>82550</xdr:colOff>
      <xdr:row>61</xdr:row>
      <xdr:rowOff>14817</xdr:rowOff>
    </xdr:to>
    <xdr:cxnSp macro="">
      <xdr:nvCxnSpPr>
        <xdr:cNvPr id="138" name="直線コネクタ 137"/>
        <xdr:cNvCxnSpPr/>
      </xdr:nvCxnSpPr>
      <xdr:spPr>
        <a:xfrm flipV="1">
          <a:off x="2336800" y="1033653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97790</xdr:rowOff>
    </xdr:from>
    <xdr:to>
      <xdr:col>11</xdr:col>
      <xdr:colOff>31750</xdr:colOff>
      <xdr:row>61</xdr:row>
      <xdr:rowOff>14817</xdr:rowOff>
    </xdr:to>
    <xdr:cxnSp macro="">
      <xdr:nvCxnSpPr>
        <xdr:cNvPr id="141" name="直線コネクタ 140"/>
        <xdr:cNvCxnSpPr/>
      </xdr:nvCxnSpPr>
      <xdr:spPr>
        <a:xfrm>
          <a:off x="1447800" y="1038479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15240</xdr:rowOff>
    </xdr:from>
    <xdr:to>
      <xdr:col>11</xdr:col>
      <xdr:colOff>82550</xdr:colOff>
      <xdr:row>63</xdr:row>
      <xdr:rowOff>116840</xdr:rowOff>
    </xdr:to>
    <xdr:sp macro="" textlink="">
      <xdr:nvSpPr>
        <xdr:cNvPr id="142" name="フローチャート: 判断 141"/>
        <xdr:cNvSpPr/>
      </xdr:nvSpPr>
      <xdr:spPr>
        <a:xfrm>
          <a:off x="2286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101617</xdr:rowOff>
    </xdr:from>
    <xdr:ext cx="762000" cy="259045"/>
    <xdr:sp macro="" textlink="">
      <xdr:nvSpPr>
        <xdr:cNvPr id="143" name="テキスト ボックス 142"/>
        <xdr:cNvSpPr txBox="1"/>
      </xdr:nvSpPr>
      <xdr:spPr>
        <a:xfrm>
          <a:off x="1955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44" name="フローチャート: 判断 143"/>
        <xdr:cNvSpPr/>
      </xdr:nvSpPr>
      <xdr:spPr>
        <a:xfrm>
          <a:off x="1397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45" name="テキスト ボックス 144"/>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17780</xdr:rowOff>
    </xdr:from>
    <xdr:to>
      <xdr:col>23</xdr:col>
      <xdr:colOff>184150</xdr:colOff>
      <xdr:row>62</xdr:row>
      <xdr:rowOff>119380</xdr:rowOff>
    </xdr:to>
    <xdr:sp macro="" textlink="">
      <xdr:nvSpPr>
        <xdr:cNvPr id="151" name="楕円 150"/>
        <xdr:cNvSpPr/>
      </xdr:nvSpPr>
      <xdr:spPr>
        <a:xfrm>
          <a:off x="4902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34307</xdr:rowOff>
    </xdr:from>
    <xdr:ext cx="762000" cy="259045"/>
    <xdr:sp macro="" textlink="">
      <xdr:nvSpPr>
        <xdr:cNvPr id="152" name="財政構造の弾力性該当値テキスト"/>
        <xdr:cNvSpPr txBox="1"/>
      </xdr:nvSpPr>
      <xdr:spPr>
        <a:xfrm>
          <a:off x="50419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151554</xdr:rowOff>
    </xdr:from>
    <xdr:to>
      <xdr:col>19</xdr:col>
      <xdr:colOff>184150</xdr:colOff>
      <xdr:row>61</xdr:row>
      <xdr:rowOff>81704</xdr:rowOff>
    </xdr:to>
    <xdr:sp macro="" textlink="">
      <xdr:nvSpPr>
        <xdr:cNvPr id="153" name="楕円 152"/>
        <xdr:cNvSpPr/>
      </xdr:nvSpPr>
      <xdr:spPr>
        <a:xfrm>
          <a:off x="4064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91881</xdr:rowOff>
    </xdr:from>
    <xdr:ext cx="736600" cy="259045"/>
    <xdr:sp macro="" textlink="">
      <xdr:nvSpPr>
        <xdr:cNvPr id="154" name="テキスト ボックス 153"/>
        <xdr:cNvSpPr txBox="1"/>
      </xdr:nvSpPr>
      <xdr:spPr>
        <a:xfrm>
          <a:off x="3733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5" name="楕円 154"/>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6" name="テキスト ボックス 155"/>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135467</xdr:rowOff>
    </xdr:from>
    <xdr:to>
      <xdr:col>11</xdr:col>
      <xdr:colOff>82550</xdr:colOff>
      <xdr:row>61</xdr:row>
      <xdr:rowOff>65617</xdr:rowOff>
    </xdr:to>
    <xdr:sp macro="" textlink="">
      <xdr:nvSpPr>
        <xdr:cNvPr id="157" name="楕円 156"/>
        <xdr:cNvSpPr/>
      </xdr:nvSpPr>
      <xdr:spPr>
        <a:xfrm>
          <a:off x="2286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75794</xdr:rowOff>
    </xdr:from>
    <xdr:ext cx="762000" cy="259045"/>
    <xdr:sp macro="" textlink="">
      <xdr:nvSpPr>
        <xdr:cNvPr id="158" name="テキスト ボックス 157"/>
        <xdr:cNvSpPr txBox="1"/>
      </xdr:nvSpPr>
      <xdr:spPr>
        <a:xfrm>
          <a:off x="1955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46990</xdr:rowOff>
    </xdr:from>
    <xdr:to>
      <xdr:col>7</xdr:col>
      <xdr:colOff>31750</xdr:colOff>
      <xdr:row>60</xdr:row>
      <xdr:rowOff>148590</xdr:rowOff>
    </xdr:to>
    <xdr:sp macro="" textlink="">
      <xdr:nvSpPr>
        <xdr:cNvPr id="159" name="楕円 158"/>
        <xdr:cNvSpPr/>
      </xdr:nvSpPr>
      <xdr:spPr>
        <a:xfrm>
          <a:off x="1397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158767</xdr:rowOff>
    </xdr:from>
    <xdr:ext cx="762000" cy="259045"/>
    <xdr:sp macro="" textlink="">
      <xdr:nvSpPr>
        <xdr:cNvPr id="160" name="テキスト ボックス 159"/>
        <xdr:cNvSpPr txBox="1"/>
      </xdr:nvSpPr>
      <xdr:spPr>
        <a:xfrm>
          <a:off x="1066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[126,630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・前年度に引き続き人件費が増加し物件費が減少したものの、類似団体平均を</a:t>
          </a:r>
          <a:r>
            <a:rPr kumimoji="1" lang="en-US" altLang="ja-JP" sz="1300">
              <a:latin typeface="ＭＳ Ｐゴシック" panose="020B0600070205080204" pitchFamily="50" charset="-128"/>
              <a:ea typeface="ＭＳ Ｐゴシック" panose="020B0600070205080204" pitchFamily="50" charset="-128"/>
            </a:rPr>
            <a:t>11,368</a:t>
          </a:r>
          <a:r>
            <a:rPr kumimoji="1" lang="ja-JP" altLang="en-US" sz="1300">
              <a:latin typeface="ＭＳ Ｐゴシック" panose="020B0600070205080204" pitchFamily="50" charset="-128"/>
              <a:ea typeface="ＭＳ Ｐゴシック" panose="020B0600070205080204" pitchFamily="50" charset="-128"/>
            </a:rPr>
            <a:t>円下回っている。今後も「第３次行政改革アクションプラン」に基づき、定員管理及び給与の適正化、指定管理者制度の導入等による人件費の削減と公共施設の統廃合や事務事業の見直しによる物件費の抑制を図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13889</xdr:rowOff>
    </xdr:from>
    <xdr:to>
      <xdr:col>23</xdr:col>
      <xdr:colOff>133350</xdr:colOff>
      <xdr:row>89</xdr:row>
      <xdr:rowOff>77048</xdr:rowOff>
    </xdr:to>
    <xdr:cxnSp macro="">
      <xdr:nvCxnSpPr>
        <xdr:cNvPr id="190" name="直線コネクタ 189"/>
        <xdr:cNvCxnSpPr/>
      </xdr:nvCxnSpPr>
      <xdr:spPr>
        <a:xfrm flipV="1">
          <a:off x="4953000" y="14072789"/>
          <a:ext cx="0" cy="1263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49125</xdr:rowOff>
    </xdr:from>
    <xdr:ext cx="762000" cy="259045"/>
    <xdr:sp macro="" textlink="">
      <xdr:nvSpPr>
        <xdr:cNvPr id="191" name="人件費・物件費等の状況最小値テキスト"/>
        <xdr:cNvSpPr txBox="1"/>
      </xdr:nvSpPr>
      <xdr:spPr>
        <a:xfrm>
          <a:off x="5041900" y="15308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77048</xdr:rowOff>
    </xdr:from>
    <xdr:to>
      <xdr:col>24</xdr:col>
      <xdr:colOff>12700</xdr:colOff>
      <xdr:row>89</xdr:row>
      <xdr:rowOff>77048</xdr:rowOff>
    </xdr:to>
    <xdr:cxnSp macro="">
      <xdr:nvCxnSpPr>
        <xdr:cNvPr id="192" name="直線コネクタ 191"/>
        <xdr:cNvCxnSpPr/>
      </xdr:nvCxnSpPr>
      <xdr:spPr>
        <a:xfrm>
          <a:off x="4864100" y="1533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100266</xdr:rowOff>
    </xdr:from>
    <xdr:ext cx="762000" cy="259045"/>
    <xdr:sp macro="" textlink="">
      <xdr:nvSpPr>
        <xdr:cNvPr id="193" name="人件費・物件費等の状況最大値テキスト"/>
        <xdr:cNvSpPr txBox="1"/>
      </xdr:nvSpPr>
      <xdr:spPr>
        <a:xfrm>
          <a:off x="5041900" y="1381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13889</xdr:rowOff>
    </xdr:from>
    <xdr:to>
      <xdr:col>24</xdr:col>
      <xdr:colOff>12700</xdr:colOff>
      <xdr:row>82</xdr:row>
      <xdr:rowOff>13889</xdr:rowOff>
    </xdr:to>
    <xdr:cxnSp macro="">
      <xdr:nvCxnSpPr>
        <xdr:cNvPr id="194" name="直線コネクタ 193"/>
        <xdr:cNvCxnSpPr/>
      </xdr:nvCxnSpPr>
      <xdr:spPr>
        <a:xfrm>
          <a:off x="4864100" y="1407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14311</xdr:rowOff>
    </xdr:from>
    <xdr:to>
      <xdr:col>23</xdr:col>
      <xdr:colOff>133350</xdr:colOff>
      <xdr:row>84</xdr:row>
      <xdr:rowOff>15227</xdr:rowOff>
    </xdr:to>
    <xdr:cxnSp macro="">
      <xdr:nvCxnSpPr>
        <xdr:cNvPr id="195" name="直線コネクタ 194"/>
        <xdr:cNvCxnSpPr/>
      </xdr:nvCxnSpPr>
      <xdr:spPr>
        <a:xfrm>
          <a:off x="4114800" y="14416111"/>
          <a:ext cx="838200" cy="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27940</xdr:rowOff>
    </xdr:from>
    <xdr:ext cx="762000" cy="259045"/>
    <xdr:sp macro="" textlink="">
      <xdr:nvSpPr>
        <xdr:cNvPr id="196" name="人件費・物件費等の状況平均値テキスト"/>
        <xdr:cNvSpPr txBox="1"/>
      </xdr:nvSpPr>
      <xdr:spPr>
        <a:xfrm>
          <a:off x="5041900" y="14429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55863</xdr:rowOff>
    </xdr:from>
    <xdr:to>
      <xdr:col>23</xdr:col>
      <xdr:colOff>184150</xdr:colOff>
      <xdr:row>84</xdr:row>
      <xdr:rowOff>157463</xdr:rowOff>
    </xdr:to>
    <xdr:sp macro="" textlink="">
      <xdr:nvSpPr>
        <xdr:cNvPr id="197" name="フローチャート: 判断 196"/>
        <xdr:cNvSpPr/>
      </xdr:nvSpPr>
      <xdr:spPr>
        <a:xfrm>
          <a:off x="4902200" y="1445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120786</xdr:rowOff>
    </xdr:from>
    <xdr:to>
      <xdr:col>19</xdr:col>
      <xdr:colOff>133350</xdr:colOff>
      <xdr:row>84</xdr:row>
      <xdr:rowOff>14311</xdr:rowOff>
    </xdr:to>
    <xdr:cxnSp macro="">
      <xdr:nvCxnSpPr>
        <xdr:cNvPr id="198" name="直線コネクタ 197"/>
        <xdr:cNvCxnSpPr/>
      </xdr:nvCxnSpPr>
      <xdr:spPr>
        <a:xfrm>
          <a:off x="3225800" y="14351136"/>
          <a:ext cx="889000" cy="6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20851</xdr:rowOff>
    </xdr:from>
    <xdr:to>
      <xdr:col>19</xdr:col>
      <xdr:colOff>184150</xdr:colOff>
      <xdr:row>84</xdr:row>
      <xdr:rowOff>122451</xdr:rowOff>
    </xdr:to>
    <xdr:sp macro="" textlink="">
      <xdr:nvSpPr>
        <xdr:cNvPr id="199" name="フローチャート: 判断 198"/>
        <xdr:cNvSpPr/>
      </xdr:nvSpPr>
      <xdr:spPr>
        <a:xfrm>
          <a:off x="4064000" y="1442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107228</xdr:rowOff>
    </xdr:from>
    <xdr:ext cx="736600" cy="259045"/>
    <xdr:sp macro="" textlink="">
      <xdr:nvSpPr>
        <xdr:cNvPr id="200" name="テキスト ボックス 199"/>
        <xdr:cNvSpPr txBox="1"/>
      </xdr:nvSpPr>
      <xdr:spPr>
        <a:xfrm>
          <a:off x="3733800" y="14509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114923</xdr:rowOff>
    </xdr:from>
    <xdr:to>
      <xdr:col>15</xdr:col>
      <xdr:colOff>82550</xdr:colOff>
      <xdr:row>83</xdr:row>
      <xdr:rowOff>120786</xdr:rowOff>
    </xdr:to>
    <xdr:cxnSp macro="">
      <xdr:nvCxnSpPr>
        <xdr:cNvPr id="201" name="直線コネクタ 200"/>
        <xdr:cNvCxnSpPr/>
      </xdr:nvCxnSpPr>
      <xdr:spPr>
        <a:xfrm>
          <a:off x="2336800" y="14345273"/>
          <a:ext cx="889000" cy="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112545</xdr:rowOff>
    </xdr:from>
    <xdr:to>
      <xdr:col>15</xdr:col>
      <xdr:colOff>133350</xdr:colOff>
      <xdr:row>85</xdr:row>
      <xdr:rowOff>42695</xdr:rowOff>
    </xdr:to>
    <xdr:sp macro="" textlink="">
      <xdr:nvSpPr>
        <xdr:cNvPr id="202" name="フローチャート: 判断 201"/>
        <xdr:cNvSpPr/>
      </xdr:nvSpPr>
      <xdr:spPr>
        <a:xfrm>
          <a:off x="3175000" y="1451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27472</xdr:rowOff>
    </xdr:from>
    <xdr:ext cx="762000" cy="259045"/>
    <xdr:sp macro="" textlink="">
      <xdr:nvSpPr>
        <xdr:cNvPr id="203" name="テキスト ボックス 202"/>
        <xdr:cNvSpPr txBox="1"/>
      </xdr:nvSpPr>
      <xdr:spPr>
        <a:xfrm>
          <a:off x="2844800" y="14600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97059</xdr:rowOff>
    </xdr:from>
    <xdr:to>
      <xdr:col>11</xdr:col>
      <xdr:colOff>31750</xdr:colOff>
      <xdr:row>83</xdr:row>
      <xdr:rowOff>114923</xdr:rowOff>
    </xdr:to>
    <xdr:cxnSp macro="">
      <xdr:nvCxnSpPr>
        <xdr:cNvPr id="204" name="直線コネクタ 203"/>
        <xdr:cNvCxnSpPr/>
      </xdr:nvCxnSpPr>
      <xdr:spPr>
        <a:xfrm>
          <a:off x="1447800" y="14327409"/>
          <a:ext cx="889000" cy="17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93103</xdr:rowOff>
    </xdr:from>
    <xdr:to>
      <xdr:col>11</xdr:col>
      <xdr:colOff>82550</xdr:colOff>
      <xdr:row>84</xdr:row>
      <xdr:rowOff>23253</xdr:rowOff>
    </xdr:to>
    <xdr:sp macro="" textlink="">
      <xdr:nvSpPr>
        <xdr:cNvPr id="205" name="フローチャート: 判断 204"/>
        <xdr:cNvSpPr/>
      </xdr:nvSpPr>
      <xdr:spPr>
        <a:xfrm>
          <a:off x="2286000" y="1432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8030</xdr:rowOff>
    </xdr:from>
    <xdr:ext cx="762000" cy="259045"/>
    <xdr:sp macro="" textlink="">
      <xdr:nvSpPr>
        <xdr:cNvPr id="206" name="テキスト ボックス 205"/>
        <xdr:cNvSpPr txBox="1"/>
      </xdr:nvSpPr>
      <xdr:spPr>
        <a:xfrm>
          <a:off x="1955800" y="14409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85181</xdr:rowOff>
    </xdr:from>
    <xdr:to>
      <xdr:col>7</xdr:col>
      <xdr:colOff>31750</xdr:colOff>
      <xdr:row>84</xdr:row>
      <xdr:rowOff>15331</xdr:rowOff>
    </xdr:to>
    <xdr:sp macro="" textlink="">
      <xdr:nvSpPr>
        <xdr:cNvPr id="207" name="フローチャート: 判断 206"/>
        <xdr:cNvSpPr/>
      </xdr:nvSpPr>
      <xdr:spPr>
        <a:xfrm>
          <a:off x="1397000" y="1431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108</xdr:rowOff>
    </xdr:from>
    <xdr:ext cx="762000" cy="259045"/>
    <xdr:sp macro="" textlink="">
      <xdr:nvSpPr>
        <xdr:cNvPr id="208" name="テキスト ボックス 207"/>
        <xdr:cNvSpPr txBox="1"/>
      </xdr:nvSpPr>
      <xdr:spPr>
        <a:xfrm>
          <a:off x="1066800" y="1440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135877</xdr:rowOff>
    </xdr:from>
    <xdr:to>
      <xdr:col>23</xdr:col>
      <xdr:colOff>184150</xdr:colOff>
      <xdr:row>84</xdr:row>
      <xdr:rowOff>66027</xdr:rowOff>
    </xdr:to>
    <xdr:sp macro="" textlink="">
      <xdr:nvSpPr>
        <xdr:cNvPr id="214" name="楕円 213"/>
        <xdr:cNvSpPr/>
      </xdr:nvSpPr>
      <xdr:spPr>
        <a:xfrm>
          <a:off x="4902200" y="1436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152404</xdr:rowOff>
    </xdr:from>
    <xdr:ext cx="762000" cy="259045"/>
    <xdr:sp macro="" textlink="">
      <xdr:nvSpPr>
        <xdr:cNvPr id="215" name="人件費・物件費等の状況該当値テキスト"/>
        <xdr:cNvSpPr txBox="1"/>
      </xdr:nvSpPr>
      <xdr:spPr>
        <a:xfrm>
          <a:off x="5041900" y="14211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134961</xdr:rowOff>
    </xdr:from>
    <xdr:to>
      <xdr:col>19</xdr:col>
      <xdr:colOff>184150</xdr:colOff>
      <xdr:row>84</xdr:row>
      <xdr:rowOff>65111</xdr:rowOff>
    </xdr:to>
    <xdr:sp macro="" textlink="">
      <xdr:nvSpPr>
        <xdr:cNvPr id="216" name="楕円 215"/>
        <xdr:cNvSpPr/>
      </xdr:nvSpPr>
      <xdr:spPr>
        <a:xfrm>
          <a:off x="4064000" y="1436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75288</xdr:rowOff>
    </xdr:from>
    <xdr:ext cx="736600" cy="259045"/>
    <xdr:sp macro="" textlink="">
      <xdr:nvSpPr>
        <xdr:cNvPr id="217" name="テキスト ボックス 216"/>
        <xdr:cNvSpPr txBox="1"/>
      </xdr:nvSpPr>
      <xdr:spPr>
        <a:xfrm>
          <a:off x="3733800" y="14134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69986</xdr:rowOff>
    </xdr:from>
    <xdr:to>
      <xdr:col>15</xdr:col>
      <xdr:colOff>133350</xdr:colOff>
      <xdr:row>84</xdr:row>
      <xdr:rowOff>136</xdr:rowOff>
    </xdr:to>
    <xdr:sp macro="" textlink="">
      <xdr:nvSpPr>
        <xdr:cNvPr id="218" name="楕円 217"/>
        <xdr:cNvSpPr/>
      </xdr:nvSpPr>
      <xdr:spPr>
        <a:xfrm>
          <a:off x="3175000" y="143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10313</xdr:rowOff>
    </xdr:from>
    <xdr:ext cx="762000" cy="259045"/>
    <xdr:sp macro="" textlink="">
      <xdr:nvSpPr>
        <xdr:cNvPr id="219" name="テキスト ボックス 218"/>
        <xdr:cNvSpPr txBox="1"/>
      </xdr:nvSpPr>
      <xdr:spPr>
        <a:xfrm>
          <a:off x="2844800" y="1406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64123</xdr:rowOff>
    </xdr:from>
    <xdr:to>
      <xdr:col>11</xdr:col>
      <xdr:colOff>82550</xdr:colOff>
      <xdr:row>83</xdr:row>
      <xdr:rowOff>165723</xdr:rowOff>
    </xdr:to>
    <xdr:sp macro="" textlink="">
      <xdr:nvSpPr>
        <xdr:cNvPr id="220" name="楕円 219"/>
        <xdr:cNvSpPr/>
      </xdr:nvSpPr>
      <xdr:spPr>
        <a:xfrm>
          <a:off x="2286000" y="1429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4450</xdr:rowOff>
    </xdr:from>
    <xdr:ext cx="762000" cy="259045"/>
    <xdr:sp macro="" textlink="">
      <xdr:nvSpPr>
        <xdr:cNvPr id="221" name="テキスト ボックス 220"/>
        <xdr:cNvSpPr txBox="1"/>
      </xdr:nvSpPr>
      <xdr:spPr>
        <a:xfrm>
          <a:off x="1955800" y="14063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46259</xdr:rowOff>
    </xdr:from>
    <xdr:to>
      <xdr:col>7</xdr:col>
      <xdr:colOff>31750</xdr:colOff>
      <xdr:row>83</xdr:row>
      <xdr:rowOff>147859</xdr:rowOff>
    </xdr:to>
    <xdr:sp macro="" textlink="">
      <xdr:nvSpPr>
        <xdr:cNvPr id="222" name="楕円 221"/>
        <xdr:cNvSpPr/>
      </xdr:nvSpPr>
      <xdr:spPr>
        <a:xfrm>
          <a:off x="1397000" y="1427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158036</xdr:rowOff>
    </xdr:from>
    <xdr:ext cx="762000" cy="259045"/>
    <xdr:sp macro="" textlink="">
      <xdr:nvSpPr>
        <xdr:cNvPr id="223" name="テキスト ボックス 222"/>
        <xdr:cNvSpPr txBox="1"/>
      </xdr:nvSpPr>
      <xdr:spPr>
        <a:xfrm>
          <a:off x="1066800" y="140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前年からの増減はない。類似団体平均を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ポイント下回っているが、今後も採用や、施設集約化による人事の配置など全体のバランスを考慮し、給与水準の適正化を推進する。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88</xdr:row>
      <xdr:rowOff>67028</xdr:rowOff>
    </xdr:to>
    <xdr:cxnSp macro="">
      <xdr:nvCxnSpPr>
        <xdr:cNvPr id="252" name="直線コネクタ 251"/>
        <xdr:cNvCxnSpPr/>
      </xdr:nvCxnSpPr>
      <xdr:spPr>
        <a:xfrm flipV="1">
          <a:off x="17018000" y="13680016"/>
          <a:ext cx="0" cy="147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39105</xdr:rowOff>
    </xdr:from>
    <xdr:ext cx="762000" cy="259045"/>
    <xdr:sp macro="" textlink="">
      <xdr:nvSpPr>
        <xdr:cNvPr id="253" name="給与水準   （国との比較）最小値テキスト"/>
        <xdr:cNvSpPr txBox="1"/>
      </xdr:nvSpPr>
      <xdr:spPr>
        <a:xfrm>
          <a:off x="17106900" y="1512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67028</xdr:rowOff>
    </xdr:from>
    <xdr:to>
      <xdr:col>81</xdr:col>
      <xdr:colOff>133350</xdr:colOff>
      <xdr:row>88</xdr:row>
      <xdr:rowOff>67028</xdr:rowOff>
    </xdr:to>
    <xdr:cxnSp macro="">
      <xdr:nvCxnSpPr>
        <xdr:cNvPr id="254" name="直線コネクタ 253"/>
        <xdr:cNvCxnSpPr/>
      </xdr:nvCxnSpPr>
      <xdr:spPr>
        <a:xfrm>
          <a:off x="16929100" y="1515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5" name="給与水準   （国との比較）最大値テキスト"/>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6" name="直線コネクタ 255"/>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42334</xdr:rowOff>
    </xdr:to>
    <xdr:cxnSp macro="">
      <xdr:nvCxnSpPr>
        <xdr:cNvPr id="257" name="直線コネクタ 256"/>
        <xdr:cNvCxnSpPr/>
      </xdr:nvCxnSpPr>
      <xdr:spPr>
        <a:xfrm>
          <a:off x="16179800" y="144441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161872</xdr:rowOff>
    </xdr:from>
    <xdr:ext cx="762000" cy="259045"/>
    <xdr:sp macro="" textlink="">
      <xdr:nvSpPr>
        <xdr:cNvPr id="258" name="給与水準   （国との比較）平均値テキスト"/>
        <xdr:cNvSpPr txBox="1"/>
      </xdr:nvSpPr>
      <xdr:spPr>
        <a:xfrm>
          <a:off x="17106900" y="14392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59" name="フローチャート: 判断 258"/>
        <xdr:cNvSpPr/>
      </xdr:nvSpPr>
      <xdr:spPr>
        <a:xfrm>
          <a:off x="169672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160161</xdr:rowOff>
    </xdr:from>
    <xdr:to>
      <xdr:col>77</xdr:col>
      <xdr:colOff>44450</xdr:colOff>
      <xdr:row>84</xdr:row>
      <xdr:rowOff>42334</xdr:rowOff>
    </xdr:to>
    <xdr:cxnSp macro="">
      <xdr:nvCxnSpPr>
        <xdr:cNvPr id="260" name="直線コネクタ 259"/>
        <xdr:cNvCxnSpPr/>
      </xdr:nvCxnSpPr>
      <xdr:spPr>
        <a:xfrm>
          <a:off x="15290800" y="1439051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12700</xdr:rowOff>
    </xdr:from>
    <xdr:to>
      <xdr:col>72</xdr:col>
      <xdr:colOff>203200</xdr:colOff>
      <xdr:row>83</xdr:row>
      <xdr:rowOff>160161</xdr:rowOff>
    </xdr:to>
    <xdr:cxnSp macro="">
      <xdr:nvCxnSpPr>
        <xdr:cNvPr id="263" name="直線コネクタ 262"/>
        <xdr:cNvCxnSpPr/>
      </xdr:nvCxnSpPr>
      <xdr:spPr>
        <a:xfrm>
          <a:off x="14401800" y="1424305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58561</xdr:rowOff>
    </xdr:from>
    <xdr:to>
      <xdr:col>73</xdr:col>
      <xdr:colOff>44450</xdr:colOff>
      <xdr:row>84</xdr:row>
      <xdr:rowOff>160161</xdr:rowOff>
    </xdr:to>
    <xdr:sp macro="" textlink="">
      <xdr:nvSpPr>
        <xdr:cNvPr id="264" name="フローチャート: 判断 263"/>
        <xdr:cNvSpPr/>
      </xdr:nvSpPr>
      <xdr:spPr>
        <a:xfrm>
          <a:off x="15240000" y="1446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144938</xdr:rowOff>
    </xdr:from>
    <xdr:ext cx="762000" cy="259045"/>
    <xdr:sp macro="" textlink="">
      <xdr:nvSpPr>
        <xdr:cNvPr id="265" name="テキスト ボックス 264"/>
        <xdr:cNvSpPr txBox="1"/>
      </xdr:nvSpPr>
      <xdr:spPr>
        <a:xfrm>
          <a:off x="14909800" y="1454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12700</xdr:rowOff>
    </xdr:from>
    <xdr:to>
      <xdr:col>68</xdr:col>
      <xdr:colOff>152400</xdr:colOff>
      <xdr:row>83</xdr:row>
      <xdr:rowOff>119945</xdr:rowOff>
    </xdr:to>
    <xdr:cxnSp macro="">
      <xdr:nvCxnSpPr>
        <xdr:cNvPr id="266" name="直線コネクタ 265"/>
        <xdr:cNvCxnSpPr/>
      </xdr:nvCxnSpPr>
      <xdr:spPr>
        <a:xfrm flipV="1">
          <a:off x="13512800" y="142430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7" name="フローチャート: 判断 266"/>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8" name="テキスト ボックス 267"/>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69" name="フローチャート: 判断 268"/>
        <xdr:cNvSpPr/>
      </xdr:nvSpPr>
      <xdr:spPr>
        <a:xfrm>
          <a:off x="13462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118127</xdr:rowOff>
    </xdr:from>
    <xdr:ext cx="762000" cy="259045"/>
    <xdr:sp macro="" textlink="">
      <xdr:nvSpPr>
        <xdr:cNvPr id="270" name="テキスト ボックス 269"/>
        <xdr:cNvSpPr txBox="1"/>
      </xdr:nvSpPr>
      <xdr:spPr>
        <a:xfrm>
          <a:off x="13131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76" name="楕円 275"/>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77" name="給与水準   （国との比較）該当値テキスト"/>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8" name="楕円 277"/>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9" name="テキスト ボックス 278"/>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109361</xdr:rowOff>
    </xdr:from>
    <xdr:to>
      <xdr:col>73</xdr:col>
      <xdr:colOff>44450</xdr:colOff>
      <xdr:row>84</xdr:row>
      <xdr:rowOff>39511</xdr:rowOff>
    </xdr:to>
    <xdr:sp macro="" textlink="">
      <xdr:nvSpPr>
        <xdr:cNvPr id="280" name="楕円 279"/>
        <xdr:cNvSpPr/>
      </xdr:nvSpPr>
      <xdr:spPr>
        <a:xfrm>
          <a:off x="15240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49688</xdr:rowOff>
    </xdr:from>
    <xdr:ext cx="762000" cy="259045"/>
    <xdr:sp macro="" textlink="">
      <xdr:nvSpPr>
        <xdr:cNvPr id="281" name="テキスト ボックス 280"/>
        <xdr:cNvSpPr txBox="1"/>
      </xdr:nvSpPr>
      <xdr:spPr>
        <a:xfrm>
          <a:off x="14909800" y="1410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133350</xdr:rowOff>
    </xdr:from>
    <xdr:to>
      <xdr:col>68</xdr:col>
      <xdr:colOff>203200</xdr:colOff>
      <xdr:row>83</xdr:row>
      <xdr:rowOff>63500</xdr:rowOff>
    </xdr:to>
    <xdr:sp macro="" textlink="">
      <xdr:nvSpPr>
        <xdr:cNvPr id="282" name="楕円 281"/>
        <xdr:cNvSpPr/>
      </xdr:nvSpPr>
      <xdr:spPr>
        <a:xfrm>
          <a:off x="14351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73677</xdr:rowOff>
    </xdr:from>
    <xdr:ext cx="762000" cy="259045"/>
    <xdr:sp macro="" textlink="">
      <xdr:nvSpPr>
        <xdr:cNvPr id="283" name="テキスト ボックス 282"/>
        <xdr:cNvSpPr txBox="1"/>
      </xdr:nvSpPr>
      <xdr:spPr>
        <a:xfrm>
          <a:off x="14020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69145</xdr:rowOff>
    </xdr:from>
    <xdr:to>
      <xdr:col>64</xdr:col>
      <xdr:colOff>152400</xdr:colOff>
      <xdr:row>83</xdr:row>
      <xdr:rowOff>170745</xdr:rowOff>
    </xdr:to>
    <xdr:sp macro="" textlink="">
      <xdr:nvSpPr>
        <xdr:cNvPr id="284" name="楕円 283"/>
        <xdr:cNvSpPr/>
      </xdr:nvSpPr>
      <xdr:spPr>
        <a:xfrm>
          <a:off x="13462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9472</xdr:rowOff>
    </xdr:from>
    <xdr:ext cx="762000" cy="259045"/>
    <xdr:sp macro="" textlink="">
      <xdr:nvSpPr>
        <xdr:cNvPr id="285" name="テキスト ボックス 284"/>
        <xdr:cNvSpPr txBox="1"/>
      </xdr:nvSpPr>
      <xdr:spPr>
        <a:xfrm>
          <a:off x="13131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0.91</a:t>
          </a:r>
          <a:r>
            <a:rPr kumimoji="1" lang="ja-JP" altLang="en-US" sz="1300">
              <a:latin typeface="ＭＳ Ｐゴシック" panose="020B0600070205080204" pitchFamily="50" charset="-128"/>
              <a:ea typeface="ＭＳ Ｐゴシック" panose="020B0600070205080204" pitchFamily="50" charset="-128"/>
            </a:rPr>
            <a:t>ポイント上回っている。合併に伴いごみ処理業務や消防業務等が一部事務組合から市に編入されたため職員数が増加したことや、公立保育所数が多いことが大きな要因となっている。「第２次定員適正化計画」に基づく職員数の削減を進め、目標としていた「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年間で職員数</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％純減」は達成されたが、今後も「第３次行政改革アクションプラン」に基づき、定員管理及び給与の適正化、指定管理者制度の導入等による人件費の抑制に努める。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170664</xdr:rowOff>
    </xdr:from>
    <xdr:to>
      <xdr:col>81</xdr:col>
      <xdr:colOff>44450</xdr:colOff>
      <xdr:row>66</xdr:row>
      <xdr:rowOff>125064</xdr:rowOff>
    </xdr:to>
    <xdr:cxnSp macro="">
      <xdr:nvCxnSpPr>
        <xdr:cNvPr id="317" name="直線コネクタ 316"/>
        <xdr:cNvCxnSpPr/>
      </xdr:nvCxnSpPr>
      <xdr:spPr>
        <a:xfrm flipV="1">
          <a:off x="17018000" y="10114764"/>
          <a:ext cx="0" cy="13260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97141</xdr:rowOff>
    </xdr:from>
    <xdr:ext cx="762000" cy="259045"/>
    <xdr:sp macro="" textlink="">
      <xdr:nvSpPr>
        <xdr:cNvPr id="318" name="定員管理の状況最小値テキスト"/>
        <xdr:cNvSpPr txBox="1"/>
      </xdr:nvSpPr>
      <xdr:spPr>
        <a:xfrm>
          <a:off x="17106900" y="114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125064</xdr:rowOff>
    </xdr:from>
    <xdr:to>
      <xdr:col>81</xdr:col>
      <xdr:colOff>133350</xdr:colOff>
      <xdr:row>66</xdr:row>
      <xdr:rowOff>125064</xdr:rowOff>
    </xdr:to>
    <xdr:cxnSp macro="">
      <xdr:nvCxnSpPr>
        <xdr:cNvPr id="319" name="直線コネクタ 318"/>
        <xdr:cNvCxnSpPr/>
      </xdr:nvCxnSpPr>
      <xdr:spPr>
        <a:xfrm>
          <a:off x="16929100" y="114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85591</xdr:rowOff>
    </xdr:from>
    <xdr:ext cx="762000" cy="259045"/>
    <xdr:sp macro="" textlink="">
      <xdr:nvSpPr>
        <xdr:cNvPr id="320" name="定員管理の状況最大値テキスト"/>
        <xdr:cNvSpPr txBox="1"/>
      </xdr:nvSpPr>
      <xdr:spPr>
        <a:xfrm>
          <a:off x="17106900" y="98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170664</xdr:rowOff>
    </xdr:from>
    <xdr:to>
      <xdr:col>81</xdr:col>
      <xdr:colOff>133350</xdr:colOff>
      <xdr:row>58</xdr:row>
      <xdr:rowOff>170664</xdr:rowOff>
    </xdr:to>
    <xdr:cxnSp macro="">
      <xdr:nvCxnSpPr>
        <xdr:cNvPr id="321" name="直線コネクタ 320"/>
        <xdr:cNvCxnSpPr/>
      </xdr:nvCxnSpPr>
      <xdr:spPr>
        <a:xfrm>
          <a:off x="16929100" y="1011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4233</xdr:rowOff>
    </xdr:from>
    <xdr:to>
      <xdr:col>81</xdr:col>
      <xdr:colOff>44450</xdr:colOff>
      <xdr:row>62</xdr:row>
      <xdr:rowOff>16873</xdr:rowOff>
    </xdr:to>
    <xdr:cxnSp macro="">
      <xdr:nvCxnSpPr>
        <xdr:cNvPr id="322" name="直線コネクタ 321"/>
        <xdr:cNvCxnSpPr/>
      </xdr:nvCxnSpPr>
      <xdr:spPr>
        <a:xfrm>
          <a:off x="16179800" y="10634133"/>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49486</xdr:rowOff>
    </xdr:from>
    <xdr:ext cx="762000" cy="259045"/>
    <xdr:sp macro="" textlink="">
      <xdr:nvSpPr>
        <xdr:cNvPr id="323" name="定員管理の状況平均値テキスト"/>
        <xdr:cNvSpPr txBox="1"/>
      </xdr:nvSpPr>
      <xdr:spPr>
        <a:xfrm>
          <a:off x="17106900" y="103364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32959</xdr:rowOff>
    </xdr:from>
    <xdr:to>
      <xdr:col>81</xdr:col>
      <xdr:colOff>95250</xdr:colOff>
      <xdr:row>61</xdr:row>
      <xdr:rowOff>134559</xdr:rowOff>
    </xdr:to>
    <xdr:sp macro="" textlink="">
      <xdr:nvSpPr>
        <xdr:cNvPr id="324" name="フローチャート: 判断 323"/>
        <xdr:cNvSpPr/>
      </xdr:nvSpPr>
      <xdr:spPr>
        <a:xfrm>
          <a:off x="169672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4233</xdr:rowOff>
    </xdr:from>
    <xdr:to>
      <xdr:col>77</xdr:col>
      <xdr:colOff>44450</xdr:colOff>
      <xdr:row>62</xdr:row>
      <xdr:rowOff>18022</xdr:rowOff>
    </xdr:to>
    <xdr:cxnSp macro="">
      <xdr:nvCxnSpPr>
        <xdr:cNvPr id="325" name="直線コネクタ 324"/>
        <xdr:cNvCxnSpPr/>
      </xdr:nvCxnSpPr>
      <xdr:spPr>
        <a:xfrm flipV="1">
          <a:off x="15290800" y="1063413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22618</xdr:rowOff>
    </xdr:from>
    <xdr:to>
      <xdr:col>77</xdr:col>
      <xdr:colOff>95250</xdr:colOff>
      <xdr:row>61</xdr:row>
      <xdr:rowOff>124218</xdr:rowOff>
    </xdr:to>
    <xdr:sp macro="" textlink="">
      <xdr:nvSpPr>
        <xdr:cNvPr id="326" name="フローチャート: 判断 325"/>
        <xdr:cNvSpPr/>
      </xdr:nvSpPr>
      <xdr:spPr>
        <a:xfrm>
          <a:off x="16129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134395</xdr:rowOff>
    </xdr:from>
    <xdr:ext cx="736600" cy="259045"/>
    <xdr:sp macro="" textlink="">
      <xdr:nvSpPr>
        <xdr:cNvPr id="327" name="テキスト ボックス 326"/>
        <xdr:cNvSpPr txBox="1"/>
      </xdr:nvSpPr>
      <xdr:spPr>
        <a:xfrm>
          <a:off x="15798800" y="1024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18022</xdr:rowOff>
    </xdr:from>
    <xdr:to>
      <xdr:col>72</xdr:col>
      <xdr:colOff>203200</xdr:colOff>
      <xdr:row>62</xdr:row>
      <xdr:rowOff>24916</xdr:rowOff>
    </xdr:to>
    <xdr:cxnSp macro="">
      <xdr:nvCxnSpPr>
        <xdr:cNvPr id="328" name="直線コネクタ 327"/>
        <xdr:cNvCxnSpPr/>
      </xdr:nvCxnSpPr>
      <xdr:spPr>
        <a:xfrm flipV="1">
          <a:off x="14401800" y="1064792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165342</xdr:rowOff>
    </xdr:from>
    <xdr:to>
      <xdr:col>73</xdr:col>
      <xdr:colOff>44450</xdr:colOff>
      <xdr:row>61</xdr:row>
      <xdr:rowOff>95492</xdr:rowOff>
    </xdr:to>
    <xdr:sp macro="" textlink="">
      <xdr:nvSpPr>
        <xdr:cNvPr id="329" name="フローチャート: 判断 328"/>
        <xdr:cNvSpPr/>
      </xdr:nvSpPr>
      <xdr:spPr>
        <a:xfrm>
          <a:off x="15240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105669</xdr:rowOff>
    </xdr:from>
    <xdr:ext cx="762000" cy="259045"/>
    <xdr:sp macro="" textlink="">
      <xdr:nvSpPr>
        <xdr:cNvPr id="330" name="テキスト ボックス 329"/>
        <xdr:cNvSpPr txBox="1"/>
      </xdr:nvSpPr>
      <xdr:spPr>
        <a:xfrm>
          <a:off x="14909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24916</xdr:rowOff>
    </xdr:from>
    <xdr:to>
      <xdr:col>68</xdr:col>
      <xdr:colOff>152400</xdr:colOff>
      <xdr:row>62</xdr:row>
      <xdr:rowOff>26065</xdr:rowOff>
    </xdr:to>
    <xdr:cxnSp macro="">
      <xdr:nvCxnSpPr>
        <xdr:cNvPr id="331" name="直線コネクタ 330"/>
        <xdr:cNvCxnSpPr/>
      </xdr:nvCxnSpPr>
      <xdr:spPr>
        <a:xfrm flipV="1">
          <a:off x="13512800" y="10654816"/>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69971</xdr:rowOff>
    </xdr:from>
    <xdr:to>
      <xdr:col>68</xdr:col>
      <xdr:colOff>203200</xdr:colOff>
      <xdr:row>61</xdr:row>
      <xdr:rowOff>121</xdr:rowOff>
    </xdr:to>
    <xdr:sp macro="" textlink="">
      <xdr:nvSpPr>
        <xdr:cNvPr id="332" name="フローチャート: 判断 331"/>
        <xdr:cNvSpPr/>
      </xdr:nvSpPr>
      <xdr:spPr>
        <a:xfrm>
          <a:off x="14351000" y="1035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10298</xdr:rowOff>
    </xdr:from>
    <xdr:ext cx="762000" cy="259045"/>
    <xdr:sp macro="" textlink="">
      <xdr:nvSpPr>
        <xdr:cNvPr id="333" name="テキスト ボックス 332"/>
        <xdr:cNvSpPr txBox="1"/>
      </xdr:nvSpPr>
      <xdr:spPr>
        <a:xfrm>
          <a:off x="14020800" y="101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74567</xdr:rowOff>
    </xdr:from>
    <xdr:to>
      <xdr:col>64</xdr:col>
      <xdr:colOff>152400</xdr:colOff>
      <xdr:row>61</xdr:row>
      <xdr:rowOff>4717</xdr:rowOff>
    </xdr:to>
    <xdr:sp macro="" textlink="">
      <xdr:nvSpPr>
        <xdr:cNvPr id="334" name="フローチャート: 判断 333"/>
        <xdr:cNvSpPr/>
      </xdr:nvSpPr>
      <xdr:spPr>
        <a:xfrm>
          <a:off x="13462000" y="103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14894</xdr:rowOff>
    </xdr:from>
    <xdr:ext cx="762000" cy="259045"/>
    <xdr:sp macro="" textlink="">
      <xdr:nvSpPr>
        <xdr:cNvPr id="335" name="テキスト ボックス 334"/>
        <xdr:cNvSpPr txBox="1"/>
      </xdr:nvSpPr>
      <xdr:spPr>
        <a:xfrm>
          <a:off x="13131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137523</xdr:rowOff>
    </xdr:from>
    <xdr:to>
      <xdr:col>81</xdr:col>
      <xdr:colOff>95250</xdr:colOff>
      <xdr:row>62</xdr:row>
      <xdr:rowOff>67673</xdr:rowOff>
    </xdr:to>
    <xdr:sp macro="" textlink="">
      <xdr:nvSpPr>
        <xdr:cNvPr id="341" name="楕円 340"/>
        <xdr:cNvSpPr/>
      </xdr:nvSpPr>
      <xdr:spPr>
        <a:xfrm>
          <a:off x="169672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109600</xdr:rowOff>
    </xdr:from>
    <xdr:ext cx="762000" cy="259045"/>
    <xdr:sp macro="" textlink="">
      <xdr:nvSpPr>
        <xdr:cNvPr id="342" name="定員管理の状況該当値テキスト"/>
        <xdr:cNvSpPr txBox="1"/>
      </xdr:nvSpPr>
      <xdr:spPr>
        <a:xfrm>
          <a:off x="17106900" y="1056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124883</xdr:rowOff>
    </xdr:from>
    <xdr:to>
      <xdr:col>77</xdr:col>
      <xdr:colOff>95250</xdr:colOff>
      <xdr:row>62</xdr:row>
      <xdr:rowOff>55033</xdr:rowOff>
    </xdr:to>
    <xdr:sp macro="" textlink="">
      <xdr:nvSpPr>
        <xdr:cNvPr id="343" name="楕円 342"/>
        <xdr:cNvSpPr/>
      </xdr:nvSpPr>
      <xdr:spPr>
        <a:xfrm>
          <a:off x="16129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39810</xdr:rowOff>
    </xdr:from>
    <xdr:ext cx="736600" cy="259045"/>
    <xdr:sp macro="" textlink="">
      <xdr:nvSpPr>
        <xdr:cNvPr id="344" name="テキスト ボックス 343"/>
        <xdr:cNvSpPr txBox="1"/>
      </xdr:nvSpPr>
      <xdr:spPr>
        <a:xfrm>
          <a:off x="15798800" y="1066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138672</xdr:rowOff>
    </xdr:from>
    <xdr:to>
      <xdr:col>73</xdr:col>
      <xdr:colOff>44450</xdr:colOff>
      <xdr:row>62</xdr:row>
      <xdr:rowOff>68822</xdr:rowOff>
    </xdr:to>
    <xdr:sp macro="" textlink="">
      <xdr:nvSpPr>
        <xdr:cNvPr id="345" name="楕円 344"/>
        <xdr:cNvSpPr/>
      </xdr:nvSpPr>
      <xdr:spPr>
        <a:xfrm>
          <a:off x="15240000" y="105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53599</xdr:rowOff>
    </xdr:from>
    <xdr:ext cx="762000" cy="259045"/>
    <xdr:sp macro="" textlink="">
      <xdr:nvSpPr>
        <xdr:cNvPr id="346" name="テキスト ボックス 345"/>
        <xdr:cNvSpPr txBox="1"/>
      </xdr:nvSpPr>
      <xdr:spPr>
        <a:xfrm>
          <a:off x="14909800" y="1068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145566</xdr:rowOff>
    </xdr:from>
    <xdr:to>
      <xdr:col>68</xdr:col>
      <xdr:colOff>203200</xdr:colOff>
      <xdr:row>62</xdr:row>
      <xdr:rowOff>75716</xdr:rowOff>
    </xdr:to>
    <xdr:sp macro="" textlink="">
      <xdr:nvSpPr>
        <xdr:cNvPr id="347" name="楕円 346"/>
        <xdr:cNvSpPr/>
      </xdr:nvSpPr>
      <xdr:spPr>
        <a:xfrm>
          <a:off x="14351000" y="106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60493</xdr:rowOff>
    </xdr:from>
    <xdr:ext cx="762000" cy="259045"/>
    <xdr:sp macro="" textlink="">
      <xdr:nvSpPr>
        <xdr:cNvPr id="348" name="テキスト ボックス 347"/>
        <xdr:cNvSpPr txBox="1"/>
      </xdr:nvSpPr>
      <xdr:spPr>
        <a:xfrm>
          <a:off x="14020800" y="106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146715</xdr:rowOff>
    </xdr:from>
    <xdr:to>
      <xdr:col>64</xdr:col>
      <xdr:colOff>152400</xdr:colOff>
      <xdr:row>62</xdr:row>
      <xdr:rowOff>76865</xdr:rowOff>
    </xdr:to>
    <xdr:sp macro="" textlink="">
      <xdr:nvSpPr>
        <xdr:cNvPr id="349" name="楕円 348"/>
        <xdr:cNvSpPr/>
      </xdr:nvSpPr>
      <xdr:spPr>
        <a:xfrm>
          <a:off x="13462000" y="1060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61642</xdr:rowOff>
    </xdr:from>
    <xdr:ext cx="762000" cy="259045"/>
    <xdr:sp macro="" textlink="">
      <xdr:nvSpPr>
        <xdr:cNvPr id="350" name="テキスト ボックス 349"/>
        <xdr:cNvSpPr txBox="1"/>
      </xdr:nvSpPr>
      <xdr:spPr>
        <a:xfrm>
          <a:off x="13131800" y="10691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％減少したものの類似団体平均を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上回っている。過去に借入をした高利率な起債の償還が進む中で、交付税措置の有利な合併特例債など活用したことにより交付税算入額も増加している。直近では新庁舎の建設等もあるが、今後も交付税措置の有利な起債を活用し、比率の急激な上昇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59944</xdr:rowOff>
    </xdr:from>
    <xdr:to>
      <xdr:col>81</xdr:col>
      <xdr:colOff>44450</xdr:colOff>
      <xdr:row>45</xdr:row>
      <xdr:rowOff>22606</xdr:rowOff>
    </xdr:to>
    <xdr:cxnSp macro="">
      <xdr:nvCxnSpPr>
        <xdr:cNvPr id="377" name="直線コネクタ 376"/>
        <xdr:cNvCxnSpPr/>
      </xdr:nvCxnSpPr>
      <xdr:spPr>
        <a:xfrm flipV="1">
          <a:off x="17018000" y="623214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166133</xdr:rowOff>
    </xdr:from>
    <xdr:ext cx="762000" cy="259045"/>
    <xdr:sp macro="" textlink="">
      <xdr:nvSpPr>
        <xdr:cNvPr id="378" name="公債費負担の状況最小値テキスト"/>
        <xdr:cNvSpPr txBox="1"/>
      </xdr:nvSpPr>
      <xdr:spPr>
        <a:xfrm>
          <a:off x="17106900" y="770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22606</xdr:rowOff>
    </xdr:from>
    <xdr:to>
      <xdr:col>81</xdr:col>
      <xdr:colOff>133350</xdr:colOff>
      <xdr:row>45</xdr:row>
      <xdr:rowOff>22606</xdr:rowOff>
    </xdr:to>
    <xdr:cxnSp macro="">
      <xdr:nvCxnSpPr>
        <xdr:cNvPr id="379" name="直線コネクタ 378"/>
        <xdr:cNvCxnSpPr/>
      </xdr:nvCxnSpPr>
      <xdr:spPr>
        <a:xfrm>
          <a:off x="16929100" y="773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146321</xdr:rowOff>
    </xdr:from>
    <xdr:ext cx="762000" cy="259045"/>
    <xdr:sp macro="" textlink="">
      <xdr:nvSpPr>
        <xdr:cNvPr id="380" name="公債費負担の状況最大値テキスト"/>
        <xdr:cNvSpPr txBox="1"/>
      </xdr:nvSpPr>
      <xdr:spPr>
        <a:xfrm>
          <a:off x="17106900" y="597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59944</xdr:rowOff>
    </xdr:from>
    <xdr:to>
      <xdr:col>81</xdr:col>
      <xdr:colOff>133350</xdr:colOff>
      <xdr:row>36</xdr:row>
      <xdr:rowOff>59944</xdr:rowOff>
    </xdr:to>
    <xdr:cxnSp macro="">
      <xdr:nvCxnSpPr>
        <xdr:cNvPr id="381" name="直線コネクタ 380"/>
        <xdr:cNvCxnSpPr/>
      </xdr:nvCxnSpPr>
      <xdr:spPr>
        <a:xfrm>
          <a:off x="16929100" y="623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61722</xdr:rowOff>
    </xdr:to>
    <xdr:cxnSp macro="">
      <xdr:nvCxnSpPr>
        <xdr:cNvPr id="382" name="直線コネクタ 381"/>
        <xdr:cNvCxnSpPr/>
      </xdr:nvCxnSpPr>
      <xdr:spPr>
        <a:xfrm flipV="1">
          <a:off x="16179800" y="708152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3" name="公債費負担の状況平均値テキスト"/>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4" name="フローチャート: 判断 383"/>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61722</xdr:rowOff>
    </xdr:from>
    <xdr:to>
      <xdr:col>77</xdr:col>
      <xdr:colOff>44450</xdr:colOff>
      <xdr:row>41</xdr:row>
      <xdr:rowOff>100330</xdr:rowOff>
    </xdr:to>
    <xdr:cxnSp macro="">
      <xdr:nvCxnSpPr>
        <xdr:cNvPr id="385" name="直線コネクタ 384"/>
        <xdr:cNvCxnSpPr/>
      </xdr:nvCxnSpPr>
      <xdr:spPr>
        <a:xfrm flipV="1">
          <a:off x="15290800" y="709117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6" name="フローチャート: 判断 385"/>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7" name="テキスト ボックス 386"/>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42</xdr:row>
      <xdr:rowOff>15748</xdr:rowOff>
    </xdr:to>
    <xdr:cxnSp macro="">
      <xdr:nvCxnSpPr>
        <xdr:cNvPr id="388" name="直線コネクタ 387"/>
        <xdr:cNvCxnSpPr/>
      </xdr:nvCxnSpPr>
      <xdr:spPr>
        <a:xfrm flipV="1">
          <a:off x="14401800" y="71297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9" name="フローチャート: 判断 388"/>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90" name="テキスト ボックス 389"/>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15748</xdr:rowOff>
    </xdr:from>
    <xdr:to>
      <xdr:col>68</xdr:col>
      <xdr:colOff>152400</xdr:colOff>
      <xdr:row>43</xdr:row>
      <xdr:rowOff>8382</xdr:rowOff>
    </xdr:to>
    <xdr:cxnSp macro="">
      <xdr:nvCxnSpPr>
        <xdr:cNvPr id="391" name="直線コネクタ 390"/>
        <xdr:cNvCxnSpPr/>
      </xdr:nvCxnSpPr>
      <xdr:spPr>
        <a:xfrm flipV="1">
          <a:off x="13512800" y="721664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2" name="フローチャート: 判断 391"/>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3" name="テキスト ボックス 392"/>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107442</xdr:rowOff>
    </xdr:from>
    <xdr:to>
      <xdr:col>64</xdr:col>
      <xdr:colOff>152400</xdr:colOff>
      <xdr:row>42</xdr:row>
      <xdr:rowOff>37592</xdr:rowOff>
    </xdr:to>
    <xdr:sp macro="" textlink="">
      <xdr:nvSpPr>
        <xdr:cNvPr id="394" name="フローチャート: 判断 393"/>
        <xdr:cNvSpPr/>
      </xdr:nvSpPr>
      <xdr:spPr>
        <a:xfrm>
          <a:off x="13462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47769</xdr:rowOff>
    </xdr:from>
    <xdr:ext cx="762000" cy="259045"/>
    <xdr:sp macro="" textlink="">
      <xdr:nvSpPr>
        <xdr:cNvPr id="395" name="テキスト ボックス 394"/>
        <xdr:cNvSpPr txBox="1"/>
      </xdr:nvSpPr>
      <xdr:spPr>
        <a:xfrm>
          <a:off x="13131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401" name="楕円 400"/>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144797</xdr:rowOff>
    </xdr:from>
    <xdr:ext cx="762000" cy="259045"/>
    <xdr:sp macro="" textlink="">
      <xdr:nvSpPr>
        <xdr:cNvPr id="402" name="公債費負担の状況該当値テキスト"/>
        <xdr:cNvSpPr txBox="1"/>
      </xdr:nvSpPr>
      <xdr:spPr>
        <a:xfrm>
          <a:off x="17106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10922</xdr:rowOff>
    </xdr:from>
    <xdr:to>
      <xdr:col>77</xdr:col>
      <xdr:colOff>95250</xdr:colOff>
      <xdr:row>41</xdr:row>
      <xdr:rowOff>112522</xdr:rowOff>
    </xdr:to>
    <xdr:sp macro="" textlink="">
      <xdr:nvSpPr>
        <xdr:cNvPr id="403" name="楕円 402"/>
        <xdr:cNvSpPr/>
      </xdr:nvSpPr>
      <xdr:spPr>
        <a:xfrm>
          <a:off x="16129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97299</xdr:rowOff>
    </xdr:from>
    <xdr:ext cx="736600" cy="259045"/>
    <xdr:sp macro="" textlink="">
      <xdr:nvSpPr>
        <xdr:cNvPr id="404" name="テキスト ボックス 403"/>
        <xdr:cNvSpPr txBox="1"/>
      </xdr:nvSpPr>
      <xdr:spPr>
        <a:xfrm>
          <a:off x="15798800" y="712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5" name="楕円 404"/>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6" name="テキスト ボックス 405"/>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136398</xdr:rowOff>
    </xdr:from>
    <xdr:to>
      <xdr:col>68</xdr:col>
      <xdr:colOff>203200</xdr:colOff>
      <xdr:row>42</xdr:row>
      <xdr:rowOff>66548</xdr:rowOff>
    </xdr:to>
    <xdr:sp macro="" textlink="">
      <xdr:nvSpPr>
        <xdr:cNvPr id="407" name="楕円 406"/>
        <xdr:cNvSpPr/>
      </xdr:nvSpPr>
      <xdr:spPr>
        <a:xfrm>
          <a:off x="14351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51325</xdr:rowOff>
    </xdr:from>
    <xdr:ext cx="762000" cy="259045"/>
    <xdr:sp macro="" textlink="">
      <xdr:nvSpPr>
        <xdr:cNvPr id="408" name="テキスト ボックス 407"/>
        <xdr:cNvSpPr txBox="1"/>
      </xdr:nvSpPr>
      <xdr:spPr>
        <a:xfrm>
          <a:off x="14020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129032</xdr:rowOff>
    </xdr:from>
    <xdr:to>
      <xdr:col>64</xdr:col>
      <xdr:colOff>152400</xdr:colOff>
      <xdr:row>43</xdr:row>
      <xdr:rowOff>59182</xdr:rowOff>
    </xdr:to>
    <xdr:sp macro="" textlink="">
      <xdr:nvSpPr>
        <xdr:cNvPr id="409" name="楕円 408"/>
        <xdr:cNvSpPr/>
      </xdr:nvSpPr>
      <xdr:spPr>
        <a:xfrm>
          <a:off x="13462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43959</xdr:rowOff>
    </xdr:from>
    <xdr:ext cx="762000" cy="259045"/>
    <xdr:sp macro="" textlink="">
      <xdr:nvSpPr>
        <xdr:cNvPr id="410" name="テキスト ボックス 409"/>
        <xdr:cNvSpPr txBox="1"/>
      </xdr:nvSpPr>
      <xdr:spPr>
        <a:xfrm>
          <a:off x="13131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一般会計等に係る地方債の現在高が減少し、財政調整基金などの計画的な基金の積立てにより充当可能基金が増加したため、将来負担比率は前年度同様算定されなかった。</a:t>
          </a:r>
        </a:p>
        <a:p>
          <a:r>
            <a:rPr kumimoji="1" lang="ja-JP" altLang="en-US" sz="1300">
              <a:latin typeface="ＭＳ Ｐゴシック" panose="020B0600070205080204" pitchFamily="50" charset="-128"/>
              <a:ea typeface="ＭＳ Ｐゴシック" panose="020B0600070205080204" pitchFamily="50" charset="-128"/>
            </a:rPr>
            <a:t>　今後は新庁舎建設や施設改修等にあたり、基金の取り崩しや地方債の増加が見込まれるが、事業を見極め減少してきた将来負担額の増加を抑え、交付税措置の有利な起債の活用を徹底し、充当可能財源等の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87715</xdr:rowOff>
    </xdr:to>
    <xdr:cxnSp macro="">
      <xdr:nvCxnSpPr>
        <xdr:cNvPr id="439" name="直線コネクタ 438"/>
        <xdr:cNvCxnSpPr/>
      </xdr:nvCxnSpPr>
      <xdr:spPr>
        <a:xfrm flipV="1">
          <a:off x="17018000" y="2370667"/>
          <a:ext cx="0" cy="13174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59792</xdr:rowOff>
    </xdr:from>
    <xdr:ext cx="762000" cy="259045"/>
    <xdr:sp macro="" textlink="">
      <xdr:nvSpPr>
        <xdr:cNvPr id="440" name="将来負担の状況最小値テキスト"/>
        <xdr:cNvSpPr txBox="1"/>
      </xdr:nvSpPr>
      <xdr:spPr>
        <a:xfrm>
          <a:off x="17106900" y="366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87715</xdr:rowOff>
    </xdr:from>
    <xdr:to>
      <xdr:col>81</xdr:col>
      <xdr:colOff>133350</xdr:colOff>
      <xdr:row>21</xdr:row>
      <xdr:rowOff>87715</xdr:rowOff>
    </xdr:to>
    <xdr:cxnSp macro="">
      <xdr:nvCxnSpPr>
        <xdr:cNvPr id="441" name="直線コネクタ 440"/>
        <xdr:cNvCxnSpPr/>
      </xdr:nvCxnSpPr>
      <xdr:spPr>
        <a:xfrm>
          <a:off x="16929100" y="368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156168</xdr:rowOff>
    </xdr:from>
    <xdr:to>
      <xdr:col>72</xdr:col>
      <xdr:colOff>203200</xdr:colOff>
      <xdr:row>15</xdr:row>
      <xdr:rowOff>129498</xdr:rowOff>
    </xdr:to>
    <xdr:cxnSp macro="">
      <xdr:nvCxnSpPr>
        <xdr:cNvPr id="444" name="直線コネクタ 443"/>
        <xdr:cNvCxnSpPr/>
      </xdr:nvCxnSpPr>
      <xdr:spPr>
        <a:xfrm flipV="1">
          <a:off x="14401800" y="255646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134552</xdr:rowOff>
    </xdr:from>
    <xdr:ext cx="762000" cy="259045"/>
    <xdr:sp macro="" textlink="">
      <xdr:nvSpPr>
        <xdr:cNvPr id="445" name="将来負担の状況平均値テキスト"/>
        <xdr:cNvSpPr txBox="1"/>
      </xdr:nvSpPr>
      <xdr:spPr>
        <a:xfrm>
          <a:off x="17106900" y="253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162475</xdr:rowOff>
    </xdr:from>
    <xdr:to>
      <xdr:col>81</xdr:col>
      <xdr:colOff>95250</xdr:colOff>
      <xdr:row>15</xdr:row>
      <xdr:rowOff>92625</xdr:rowOff>
    </xdr:to>
    <xdr:sp macro="" textlink="">
      <xdr:nvSpPr>
        <xdr:cNvPr id="446" name="フローチャート: 判断 445"/>
        <xdr:cNvSpPr/>
      </xdr:nvSpPr>
      <xdr:spPr>
        <a:xfrm>
          <a:off x="16967200" y="25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129498</xdr:rowOff>
    </xdr:from>
    <xdr:to>
      <xdr:col>68</xdr:col>
      <xdr:colOff>152400</xdr:colOff>
      <xdr:row>16</xdr:row>
      <xdr:rowOff>93980</xdr:rowOff>
    </xdr:to>
    <xdr:cxnSp macro="">
      <xdr:nvCxnSpPr>
        <xdr:cNvPr id="447" name="直線コネクタ 446"/>
        <xdr:cNvCxnSpPr/>
      </xdr:nvCxnSpPr>
      <xdr:spPr>
        <a:xfrm flipV="1">
          <a:off x="13512800" y="2701248"/>
          <a:ext cx="889000" cy="13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9525</xdr:rowOff>
    </xdr:from>
    <xdr:to>
      <xdr:col>77</xdr:col>
      <xdr:colOff>95250</xdr:colOff>
      <xdr:row>15</xdr:row>
      <xdr:rowOff>111125</xdr:rowOff>
    </xdr:to>
    <xdr:sp macro="" textlink="">
      <xdr:nvSpPr>
        <xdr:cNvPr id="448" name="フローチャート: 判断 447"/>
        <xdr:cNvSpPr/>
      </xdr:nvSpPr>
      <xdr:spPr>
        <a:xfrm>
          <a:off x="16129000" y="25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121302</xdr:rowOff>
    </xdr:from>
    <xdr:ext cx="736600" cy="259045"/>
    <xdr:sp macro="" textlink="">
      <xdr:nvSpPr>
        <xdr:cNvPr id="449" name="テキスト ボックス 448"/>
        <xdr:cNvSpPr txBox="1"/>
      </xdr:nvSpPr>
      <xdr:spPr>
        <a:xfrm>
          <a:off x="15798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61807</xdr:rowOff>
    </xdr:from>
    <xdr:to>
      <xdr:col>73</xdr:col>
      <xdr:colOff>44450</xdr:colOff>
      <xdr:row>15</xdr:row>
      <xdr:rowOff>163407</xdr:rowOff>
    </xdr:to>
    <xdr:sp macro="" textlink="">
      <xdr:nvSpPr>
        <xdr:cNvPr id="450" name="フローチャート: 判断 449"/>
        <xdr:cNvSpPr/>
      </xdr:nvSpPr>
      <xdr:spPr>
        <a:xfrm>
          <a:off x="15240000" y="2633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148184</xdr:rowOff>
    </xdr:from>
    <xdr:ext cx="762000" cy="259045"/>
    <xdr:sp macro="" textlink="">
      <xdr:nvSpPr>
        <xdr:cNvPr id="451" name="テキスト ボックス 450"/>
        <xdr:cNvSpPr txBox="1"/>
      </xdr:nvSpPr>
      <xdr:spPr>
        <a:xfrm>
          <a:off x="14909800" y="271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117306</xdr:rowOff>
    </xdr:from>
    <xdr:to>
      <xdr:col>68</xdr:col>
      <xdr:colOff>203200</xdr:colOff>
      <xdr:row>16</xdr:row>
      <xdr:rowOff>47456</xdr:rowOff>
    </xdr:to>
    <xdr:sp macro="" textlink="">
      <xdr:nvSpPr>
        <xdr:cNvPr id="452" name="フローチャート: 判断 451"/>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32233</xdr:rowOff>
    </xdr:from>
    <xdr:ext cx="762000" cy="259045"/>
    <xdr:sp macro="" textlink="">
      <xdr:nvSpPr>
        <xdr:cNvPr id="453" name="テキスト ボックス 452"/>
        <xdr:cNvSpPr txBox="1"/>
      </xdr:nvSpPr>
      <xdr:spPr>
        <a:xfrm>
          <a:off x="14020800" y="2775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4" name="フローチャート: 判断 453"/>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5" name="テキスト ボックス 454"/>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105368</xdr:rowOff>
    </xdr:from>
    <xdr:to>
      <xdr:col>73</xdr:col>
      <xdr:colOff>44450</xdr:colOff>
      <xdr:row>15</xdr:row>
      <xdr:rowOff>35518</xdr:rowOff>
    </xdr:to>
    <xdr:sp macro="" textlink="">
      <xdr:nvSpPr>
        <xdr:cNvPr id="461" name="楕円 460"/>
        <xdr:cNvSpPr/>
      </xdr:nvSpPr>
      <xdr:spPr>
        <a:xfrm>
          <a:off x="15240000" y="250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45695</xdr:rowOff>
    </xdr:from>
    <xdr:ext cx="762000" cy="259045"/>
    <xdr:sp macro="" textlink="">
      <xdr:nvSpPr>
        <xdr:cNvPr id="462" name="テキスト ボックス 461"/>
        <xdr:cNvSpPr txBox="1"/>
      </xdr:nvSpPr>
      <xdr:spPr>
        <a:xfrm>
          <a:off x="14909800" y="227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78698</xdr:rowOff>
    </xdr:from>
    <xdr:to>
      <xdr:col>68</xdr:col>
      <xdr:colOff>203200</xdr:colOff>
      <xdr:row>16</xdr:row>
      <xdr:rowOff>8848</xdr:rowOff>
    </xdr:to>
    <xdr:sp macro="" textlink="">
      <xdr:nvSpPr>
        <xdr:cNvPr id="463" name="楕円 462"/>
        <xdr:cNvSpPr/>
      </xdr:nvSpPr>
      <xdr:spPr>
        <a:xfrm>
          <a:off x="14351000" y="265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19025</xdr:rowOff>
    </xdr:from>
    <xdr:ext cx="762000" cy="259045"/>
    <xdr:sp macro="" textlink="">
      <xdr:nvSpPr>
        <xdr:cNvPr id="464" name="テキスト ボックス 463"/>
        <xdr:cNvSpPr txBox="1"/>
      </xdr:nvSpPr>
      <xdr:spPr>
        <a:xfrm>
          <a:off x="14020800" y="241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43180</xdr:rowOff>
    </xdr:from>
    <xdr:to>
      <xdr:col>64</xdr:col>
      <xdr:colOff>152400</xdr:colOff>
      <xdr:row>16</xdr:row>
      <xdr:rowOff>144780</xdr:rowOff>
    </xdr:to>
    <xdr:sp macro="" textlink="">
      <xdr:nvSpPr>
        <xdr:cNvPr id="465" name="楕円 464"/>
        <xdr:cNvSpPr/>
      </xdr:nvSpPr>
      <xdr:spPr>
        <a:xfrm>
          <a:off x="13462000" y="278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129557</xdr:rowOff>
    </xdr:from>
    <xdr:ext cx="762000" cy="259045"/>
    <xdr:sp macro="" textlink="">
      <xdr:nvSpPr>
        <xdr:cNvPr id="466" name="テキスト ボックス 465"/>
        <xdr:cNvSpPr txBox="1"/>
      </xdr:nvSpPr>
      <xdr:spPr>
        <a:xfrm>
          <a:off x="13131800" y="287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66,431
65,167
130.45
30,421,391
29,528,266
765,807
17,923,058
28,036,138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人件費については職員数の減等により、ここ数年減少傾向にあるが、昨年度からの共済組合負担金の増等により今年度は</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増加している。類似団体と比較すると職員数が多いことから高い水準での推移となっているが、これは合併によりごみ処理業務や消防業務を市に編入したことや市の直営の保育所が多いことなどが主な要因である。今後は「第３次行政改革アクションプラン」に基づき、定員管理及び給与の適正化、指定管理者制度の導入等による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119380</xdr:rowOff>
    </xdr:to>
    <xdr:cxnSp macro="">
      <xdr:nvCxnSpPr>
        <xdr:cNvPr id="61" name="直線コネクタ 60"/>
        <xdr:cNvCxnSpPr/>
      </xdr:nvCxnSpPr>
      <xdr:spPr>
        <a:xfrm flipV="1">
          <a:off x="4826000" y="571246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91457</xdr:rowOff>
    </xdr:from>
    <xdr:ext cx="762000" cy="259045"/>
    <xdr:sp macro="" textlink="">
      <xdr:nvSpPr>
        <xdr:cNvPr id="62" name="人件費最小値テキスト"/>
        <xdr:cNvSpPr txBox="1"/>
      </xdr:nvSpPr>
      <xdr:spPr>
        <a:xfrm>
          <a:off x="4914900" y="694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119380</xdr:rowOff>
    </xdr:from>
    <xdr:to>
      <xdr:col>24</xdr:col>
      <xdr:colOff>114300</xdr:colOff>
      <xdr:row>40</xdr:row>
      <xdr:rowOff>119380</xdr:rowOff>
    </xdr:to>
    <xdr:cxnSp macro="">
      <xdr:nvCxnSpPr>
        <xdr:cNvPr id="63" name="直線コネクタ 62"/>
        <xdr:cNvCxnSpPr/>
      </xdr:nvCxnSpPr>
      <xdr:spPr>
        <a:xfrm>
          <a:off x="4737100" y="697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107950</xdr:rowOff>
    </xdr:from>
    <xdr:to>
      <xdr:col>24</xdr:col>
      <xdr:colOff>25400</xdr:colOff>
      <xdr:row>37</xdr:row>
      <xdr:rowOff>161290</xdr:rowOff>
    </xdr:to>
    <xdr:cxnSp macro="">
      <xdr:nvCxnSpPr>
        <xdr:cNvPr id="66" name="直線コネクタ 65"/>
        <xdr:cNvCxnSpPr/>
      </xdr:nvCxnSpPr>
      <xdr:spPr>
        <a:xfrm>
          <a:off x="3987800" y="64516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46990</xdr:rowOff>
    </xdr:from>
    <xdr:to>
      <xdr:col>19</xdr:col>
      <xdr:colOff>187325</xdr:colOff>
      <xdr:row>37</xdr:row>
      <xdr:rowOff>107950</xdr:rowOff>
    </xdr:to>
    <xdr:cxnSp macro="">
      <xdr:nvCxnSpPr>
        <xdr:cNvPr id="69" name="直線コネクタ 68"/>
        <xdr:cNvCxnSpPr/>
      </xdr:nvCxnSpPr>
      <xdr:spPr>
        <a:xfrm>
          <a:off x="3098800" y="63906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71" name="テキスト ボックス 70"/>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130810</xdr:rowOff>
    </xdr:to>
    <xdr:cxnSp macro="">
      <xdr:nvCxnSpPr>
        <xdr:cNvPr id="72" name="直線コネクタ 71"/>
        <xdr:cNvCxnSpPr/>
      </xdr:nvCxnSpPr>
      <xdr:spPr>
        <a:xfrm flipV="1">
          <a:off x="2209800" y="63906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130810</xdr:rowOff>
    </xdr:from>
    <xdr:to>
      <xdr:col>11</xdr:col>
      <xdr:colOff>9525</xdr:colOff>
      <xdr:row>38</xdr:row>
      <xdr:rowOff>104140</xdr:rowOff>
    </xdr:to>
    <xdr:cxnSp macro="">
      <xdr:nvCxnSpPr>
        <xdr:cNvPr id="75" name="直線コネクタ 74"/>
        <xdr:cNvCxnSpPr/>
      </xdr:nvCxnSpPr>
      <xdr:spPr>
        <a:xfrm flipV="1">
          <a:off x="1320800" y="647446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85" name="楕円 84"/>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82567</xdr:rowOff>
    </xdr:from>
    <xdr:ext cx="762000" cy="259045"/>
    <xdr:sp macro="" textlink="">
      <xdr:nvSpPr>
        <xdr:cNvPr id="86" name="人件費該当値テキスト"/>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57150</xdr:rowOff>
    </xdr:from>
    <xdr:to>
      <xdr:col>20</xdr:col>
      <xdr:colOff>38100</xdr:colOff>
      <xdr:row>37</xdr:row>
      <xdr:rowOff>158750</xdr:rowOff>
    </xdr:to>
    <xdr:sp macro="" textlink="">
      <xdr:nvSpPr>
        <xdr:cNvPr id="87" name="楕円 86"/>
        <xdr:cNvSpPr/>
      </xdr:nvSpPr>
      <xdr:spPr>
        <a:xfrm>
          <a:off x="3937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143527</xdr:rowOff>
    </xdr:from>
    <xdr:ext cx="736600" cy="259045"/>
    <xdr:sp macro="" textlink="">
      <xdr:nvSpPr>
        <xdr:cNvPr id="88" name="テキスト ボックス 87"/>
        <xdr:cNvSpPr txBox="1"/>
      </xdr:nvSpPr>
      <xdr:spPr>
        <a:xfrm>
          <a:off x="3606800" y="648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167640</xdr:rowOff>
    </xdr:from>
    <xdr:to>
      <xdr:col>15</xdr:col>
      <xdr:colOff>149225</xdr:colOff>
      <xdr:row>37</xdr:row>
      <xdr:rowOff>97790</xdr:rowOff>
    </xdr:to>
    <xdr:sp macro="" textlink="">
      <xdr:nvSpPr>
        <xdr:cNvPr id="89" name="楕円 88"/>
        <xdr:cNvSpPr/>
      </xdr:nvSpPr>
      <xdr:spPr>
        <a:xfrm>
          <a:off x="3048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90" name="テキスト ボックス 89"/>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80010</xdr:rowOff>
    </xdr:from>
    <xdr:to>
      <xdr:col>11</xdr:col>
      <xdr:colOff>60325</xdr:colOff>
      <xdr:row>38</xdr:row>
      <xdr:rowOff>10160</xdr:rowOff>
    </xdr:to>
    <xdr:sp macro="" textlink="">
      <xdr:nvSpPr>
        <xdr:cNvPr id="91" name="楕円 90"/>
        <xdr:cNvSpPr/>
      </xdr:nvSpPr>
      <xdr:spPr>
        <a:xfrm>
          <a:off x="2159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166387</xdr:rowOff>
    </xdr:from>
    <xdr:ext cx="762000" cy="259045"/>
    <xdr:sp macro="" textlink="">
      <xdr:nvSpPr>
        <xdr:cNvPr id="92" name="テキスト ボックス 91"/>
        <xdr:cNvSpPr txBox="1"/>
      </xdr:nvSpPr>
      <xdr:spPr>
        <a:xfrm>
          <a:off x="1828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53340</xdr:rowOff>
    </xdr:from>
    <xdr:to>
      <xdr:col>6</xdr:col>
      <xdr:colOff>171450</xdr:colOff>
      <xdr:row>38</xdr:row>
      <xdr:rowOff>154940</xdr:rowOff>
    </xdr:to>
    <xdr:sp macro="" textlink="">
      <xdr:nvSpPr>
        <xdr:cNvPr id="93" name="楕円 92"/>
        <xdr:cNvSpPr/>
      </xdr:nvSpPr>
      <xdr:spPr>
        <a:xfrm>
          <a:off x="1270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139717</xdr:rowOff>
    </xdr:from>
    <xdr:ext cx="762000" cy="259045"/>
    <xdr:sp macro="" textlink="">
      <xdr:nvSpPr>
        <xdr:cNvPr id="94" name="テキスト ボックス 93"/>
        <xdr:cNvSpPr txBox="1"/>
      </xdr:nvSpPr>
      <xdr:spPr>
        <a:xfrm>
          <a:off x="939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物件費については前年度と同水準で推移しており、類似団体平均を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ポイント下回っている。今後、臨時職員の見直しや公共施設の統廃合による管理経費の抑制など、事務事業の整理・統合等を進め、物件費全体の縮減を図る。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161290</xdr:rowOff>
    </xdr:to>
    <xdr:cxnSp macro="">
      <xdr:nvCxnSpPr>
        <xdr:cNvPr id="122" name="直線コネクタ 121"/>
        <xdr:cNvCxnSpPr/>
      </xdr:nvCxnSpPr>
      <xdr:spPr>
        <a:xfrm flipV="1">
          <a:off x="16510000" y="24663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16</xdr:row>
      <xdr:rowOff>50800</xdr:rowOff>
    </xdr:to>
    <xdr:cxnSp macro="">
      <xdr:nvCxnSpPr>
        <xdr:cNvPr id="127" name="直線コネクタ 126"/>
        <xdr:cNvCxnSpPr/>
      </xdr:nvCxnSpPr>
      <xdr:spPr>
        <a:xfrm>
          <a:off x="15671800" y="2794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28" name="物件費平均値テキスト"/>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50800</xdr:rowOff>
    </xdr:to>
    <xdr:cxnSp macro="">
      <xdr:nvCxnSpPr>
        <xdr:cNvPr id="130" name="直線コネクタ 129"/>
        <xdr:cNvCxnSpPr/>
      </xdr:nvCxnSpPr>
      <xdr:spPr>
        <a:xfrm>
          <a:off x="14782800" y="2763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macro="" textlink="">
      <xdr:nvSpPr>
        <xdr:cNvPr id="131" name="フローチャート: 判断 130"/>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macro="" textlink="">
      <xdr:nvSpPr>
        <xdr:cNvPr id="132" name="テキスト ボックス 131"/>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20320</xdr:rowOff>
    </xdr:from>
    <xdr:to>
      <xdr:col>73</xdr:col>
      <xdr:colOff>180975</xdr:colOff>
      <xdr:row>16</xdr:row>
      <xdr:rowOff>58420</xdr:rowOff>
    </xdr:to>
    <xdr:cxnSp macro="">
      <xdr:nvCxnSpPr>
        <xdr:cNvPr id="133" name="直線コネクタ 132"/>
        <xdr:cNvCxnSpPr/>
      </xdr:nvCxnSpPr>
      <xdr:spPr>
        <a:xfrm flipV="1">
          <a:off x="13893800" y="2763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4" name="フローチャート: 判断 133"/>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5" name="テキスト ボックス 134"/>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58420</xdr:rowOff>
    </xdr:to>
    <xdr:cxnSp macro="">
      <xdr:nvCxnSpPr>
        <xdr:cNvPr id="136" name="直線コネクタ 135"/>
        <xdr:cNvCxnSpPr/>
      </xdr:nvCxnSpPr>
      <xdr:spPr>
        <a:xfrm>
          <a:off x="13004800" y="2748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7" name="フローチャート: 判断 136"/>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8" name="テキスト ボックス 137"/>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40" name="テキスト ボックス 139"/>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6" name="楕円 145"/>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7" name="物件費該当値テキスト"/>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0</xdr:rowOff>
    </xdr:from>
    <xdr:to>
      <xdr:col>78</xdr:col>
      <xdr:colOff>120650</xdr:colOff>
      <xdr:row>16</xdr:row>
      <xdr:rowOff>101600</xdr:rowOff>
    </xdr:to>
    <xdr:sp macro="" textlink="">
      <xdr:nvSpPr>
        <xdr:cNvPr id="148" name="楕円 147"/>
        <xdr:cNvSpPr/>
      </xdr:nvSpPr>
      <xdr:spPr>
        <a:xfrm>
          <a:off x="15621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111777</xdr:rowOff>
    </xdr:from>
    <xdr:ext cx="736600" cy="259045"/>
    <xdr:sp macro="" textlink="">
      <xdr:nvSpPr>
        <xdr:cNvPr id="149" name="テキスト ボックス 148"/>
        <xdr:cNvSpPr txBox="1"/>
      </xdr:nvSpPr>
      <xdr:spPr>
        <a:xfrm>
          <a:off x="15290800" y="251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140970</xdr:rowOff>
    </xdr:from>
    <xdr:to>
      <xdr:col>74</xdr:col>
      <xdr:colOff>31750</xdr:colOff>
      <xdr:row>16</xdr:row>
      <xdr:rowOff>71120</xdr:rowOff>
    </xdr:to>
    <xdr:sp macro="" textlink="">
      <xdr:nvSpPr>
        <xdr:cNvPr id="150" name="楕円 149"/>
        <xdr:cNvSpPr/>
      </xdr:nvSpPr>
      <xdr:spPr>
        <a:xfrm>
          <a:off x="14732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81297</xdr:rowOff>
    </xdr:from>
    <xdr:ext cx="762000" cy="259045"/>
    <xdr:sp macro="" textlink="">
      <xdr:nvSpPr>
        <xdr:cNvPr id="151" name="テキスト ボックス 150"/>
        <xdr:cNvSpPr txBox="1"/>
      </xdr:nvSpPr>
      <xdr:spPr>
        <a:xfrm>
          <a:off x="14401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52" name="楕円 151"/>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3" name="テキスト ボックス 152"/>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4" name="楕円 153"/>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5" name="テキスト ボックス 154"/>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扶助費については前年度から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ポイント増加しているが、類似団体平均を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ポイント下回っている。平成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上昇傾向であり、今後も少子高齢化の影響等に伴う福祉関連経費等の増加により上昇が予想される。今後は扶助費の急激な上昇を抑えるため、単独事業の見直しを行うなど財政を圧迫しない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39370</xdr:rowOff>
    </xdr:from>
    <xdr:to>
      <xdr:col>24</xdr:col>
      <xdr:colOff>25400</xdr:colOff>
      <xdr:row>60</xdr:row>
      <xdr:rowOff>142240</xdr:rowOff>
    </xdr:to>
    <xdr:cxnSp macro="">
      <xdr:nvCxnSpPr>
        <xdr:cNvPr id="183" name="直線コネクタ 182"/>
        <xdr:cNvCxnSpPr/>
      </xdr:nvCxnSpPr>
      <xdr:spPr>
        <a:xfrm flipV="1">
          <a:off x="4826000" y="91262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4"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5" name="直線コネクタ 184"/>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125747</xdr:rowOff>
    </xdr:from>
    <xdr:ext cx="762000" cy="259045"/>
    <xdr:sp macro="" textlink="">
      <xdr:nvSpPr>
        <xdr:cNvPr id="186" name="扶助費最大値テキスト"/>
        <xdr:cNvSpPr txBox="1"/>
      </xdr:nvSpPr>
      <xdr:spPr>
        <a:xfrm>
          <a:off x="4914900" y="886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39370</xdr:rowOff>
    </xdr:from>
    <xdr:to>
      <xdr:col>24</xdr:col>
      <xdr:colOff>114300</xdr:colOff>
      <xdr:row>53</xdr:row>
      <xdr:rowOff>39370</xdr:rowOff>
    </xdr:to>
    <xdr:cxnSp macro="">
      <xdr:nvCxnSpPr>
        <xdr:cNvPr id="187" name="直線コネクタ 186"/>
        <xdr:cNvCxnSpPr/>
      </xdr:nvCxnSpPr>
      <xdr:spPr>
        <a:xfrm>
          <a:off x="4737100" y="912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111760</xdr:rowOff>
    </xdr:from>
    <xdr:to>
      <xdr:col>24</xdr:col>
      <xdr:colOff>25400</xdr:colOff>
      <xdr:row>54</xdr:row>
      <xdr:rowOff>165100</xdr:rowOff>
    </xdr:to>
    <xdr:cxnSp macro="">
      <xdr:nvCxnSpPr>
        <xdr:cNvPr id="188" name="直線コネクタ 187"/>
        <xdr:cNvCxnSpPr/>
      </xdr:nvCxnSpPr>
      <xdr:spPr>
        <a:xfrm>
          <a:off x="3987800" y="93700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9"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90" name="フローチャート: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111760</xdr:rowOff>
    </xdr:to>
    <xdr:cxnSp macro="">
      <xdr:nvCxnSpPr>
        <xdr:cNvPr id="191" name="直線コネクタ 190"/>
        <xdr:cNvCxnSpPr/>
      </xdr:nvCxnSpPr>
      <xdr:spPr>
        <a:xfrm>
          <a:off x="3098800" y="9347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160020</xdr:rowOff>
    </xdr:from>
    <xdr:to>
      <xdr:col>20</xdr:col>
      <xdr:colOff>38100</xdr:colOff>
      <xdr:row>55</xdr:row>
      <xdr:rowOff>90170</xdr:rowOff>
    </xdr:to>
    <xdr:sp macro="" textlink="">
      <xdr:nvSpPr>
        <xdr:cNvPr id="192" name="フローチャート: 判断 191"/>
        <xdr:cNvSpPr/>
      </xdr:nvSpPr>
      <xdr:spPr>
        <a:xfrm>
          <a:off x="3937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74947</xdr:rowOff>
    </xdr:from>
    <xdr:ext cx="736600" cy="259045"/>
    <xdr:sp macro="" textlink="">
      <xdr:nvSpPr>
        <xdr:cNvPr id="193" name="テキスト ボックス 192"/>
        <xdr:cNvSpPr txBox="1"/>
      </xdr:nvSpPr>
      <xdr:spPr>
        <a:xfrm>
          <a:off x="3606800" y="950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81280</xdr:rowOff>
    </xdr:from>
    <xdr:to>
      <xdr:col>15</xdr:col>
      <xdr:colOff>98425</xdr:colOff>
      <xdr:row>54</xdr:row>
      <xdr:rowOff>88900</xdr:rowOff>
    </xdr:to>
    <xdr:cxnSp macro="">
      <xdr:nvCxnSpPr>
        <xdr:cNvPr id="194" name="直線コネクタ 193"/>
        <xdr:cNvCxnSpPr/>
      </xdr:nvCxnSpPr>
      <xdr:spPr>
        <a:xfrm>
          <a:off x="2209800" y="9339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129540</xdr:rowOff>
    </xdr:from>
    <xdr:to>
      <xdr:col>15</xdr:col>
      <xdr:colOff>149225</xdr:colOff>
      <xdr:row>55</xdr:row>
      <xdr:rowOff>59690</xdr:rowOff>
    </xdr:to>
    <xdr:sp macro="" textlink="">
      <xdr:nvSpPr>
        <xdr:cNvPr id="195" name="フローチャート: 判断 194"/>
        <xdr:cNvSpPr/>
      </xdr:nvSpPr>
      <xdr:spPr>
        <a:xfrm>
          <a:off x="3048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44467</xdr:rowOff>
    </xdr:from>
    <xdr:ext cx="762000" cy="259045"/>
    <xdr:sp macro="" textlink="">
      <xdr:nvSpPr>
        <xdr:cNvPr id="196" name="テキスト ボックス 195"/>
        <xdr:cNvSpPr txBox="1"/>
      </xdr:nvSpPr>
      <xdr:spPr>
        <a:xfrm>
          <a:off x="2717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138430</xdr:rowOff>
    </xdr:from>
    <xdr:to>
      <xdr:col>11</xdr:col>
      <xdr:colOff>9525</xdr:colOff>
      <xdr:row>54</xdr:row>
      <xdr:rowOff>81280</xdr:rowOff>
    </xdr:to>
    <xdr:cxnSp macro="">
      <xdr:nvCxnSpPr>
        <xdr:cNvPr id="197" name="直線コネクタ 196"/>
        <xdr:cNvCxnSpPr/>
      </xdr:nvCxnSpPr>
      <xdr:spPr>
        <a:xfrm>
          <a:off x="1320800" y="92252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8" name="フローチャート: 判断 197"/>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9" name="テキスト ボックス 198"/>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200" name="フローチャート: 判断 199"/>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201" name="テキスト ボックス 200"/>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7" name="楕円 206"/>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8" name="扶助費該当値テキスト"/>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60960</xdr:rowOff>
    </xdr:from>
    <xdr:to>
      <xdr:col>20</xdr:col>
      <xdr:colOff>38100</xdr:colOff>
      <xdr:row>54</xdr:row>
      <xdr:rowOff>162560</xdr:rowOff>
    </xdr:to>
    <xdr:sp macro="" textlink="">
      <xdr:nvSpPr>
        <xdr:cNvPr id="209" name="楕円 208"/>
        <xdr:cNvSpPr/>
      </xdr:nvSpPr>
      <xdr:spPr>
        <a:xfrm>
          <a:off x="3937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1287</xdr:rowOff>
    </xdr:from>
    <xdr:ext cx="736600" cy="259045"/>
    <xdr:sp macro="" textlink="">
      <xdr:nvSpPr>
        <xdr:cNvPr id="210" name="テキスト ボックス 209"/>
        <xdr:cNvSpPr txBox="1"/>
      </xdr:nvSpPr>
      <xdr:spPr>
        <a:xfrm>
          <a:off x="3606800" y="908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11" name="楕円 210"/>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12" name="テキスト ボックス 211"/>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30480</xdr:rowOff>
    </xdr:from>
    <xdr:to>
      <xdr:col>11</xdr:col>
      <xdr:colOff>60325</xdr:colOff>
      <xdr:row>54</xdr:row>
      <xdr:rowOff>132080</xdr:rowOff>
    </xdr:to>
    <xdr:sp macro="" textlink="">
      <xdr:nvSpPr>
        <xdr:cNvPr id="213" name="楕円 212"/>
        <xdr:cNvSpPr/>
      </xdr:nvSpPr>
      <xdr:spPr>
        <a:xfrm>
          <a:off x="2159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142257</xdr:rowOff>
    </xdr:from>
    <xdr:ext cx="762000" cy="259045"/>
    <xdr:sp macro="" textlink="">
      <xdr:nvSpPr>
        <xdr:cNvPr id="214" name="テキスト ボックス 213"/>
        <xdr:cNvSpPr txBox="1"/>
      </xdr:nvSpPr>
      <xdr:spPr>
        <a:xfrm>
          <a:off x="1828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87630</xdr:rowOff>
    </xdr:from>
    <xdr:to>
      <xdr:col>6</xdr:col>
      <xdr:colOff>171450</xdr:colOff>
      <xdr:row>54</xdr:row>
      <xdr:rowOff>17780</xdr:rowOff>
    </xdr:to>
    <xdr:sp macro="" textlink="">
      <xdr:nvSpPr>
        <xdr:cNvPr id="215" name="楕円 214"/>
        <xdr:cNvSpPr/>
      </xdr:nvSpPr>
      <xdr:spPr>
        <a:xfrm>
          <a:off x="12700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27957</xdr:rowOff>
    </xdr:from>
    <xdr:ext cx="762000" cy="259045"/>
    <xdr:sp macro="" textlink="">
      <xdr:nvSpPr>
        <xdr:cNvPr id="216" name="テキスト ボックス 215"/>
        <xdr:cNvSpPr txBox="1"/>
      </xdr:nvSpPr>
      <xdr:spPr>
        <a:xfrm>
          <a:off x="939800" y="894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その他については前年度から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ポイント増加しているが、類似団体平均を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ポイントと大幅に下回っている。特別会計や公営企業会計への繰出金について、独立採算の原則に基づき、受益者負担の適正化など各会計の財政健全化を促進し、普通会計の負担額の削減に努める。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60</xdr:row>
      <xdr:rowOff>130266</xdr:rowOff>
    </xdr:to>
    <xdr:cxnSp macro="">
      <xdr:nvCxnSpPr>
        <xdr:cNvPr id="246" name="直線コネクタ 245"/>
        <xdr:cNvCxnSpPr/>
      </xdr:nvCxnSpPr>
      <xdr:spPr>
        <a:xfrm flipV="1">
          <a:off x="16510000" y="9189357"/>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102343</xdr:rowOff>
    </xdr:from>
    <xdr:ext cx="762000" cy="259045"/>
    <xdr:sp macro="" textlink="">
      <xdr:nvSpPr>
        <xdr:cNvPr id="247" name="その他最小値テキスト"/>
        <xdr:cNvSpPr txBox="1"/>
      </xdr:nvSpPr>
      <xdr:spPr>
        <a:xfrm>
          <a:off x="16598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130266</xdr:rowOff>
    </xdr:from>
    <xdr:to>
      <xdr:col>82</xdr:col>
      <xdr:colOff>196850</xdr:colOff>
      <xdr:row>60</xdr:row>
      <xdr:rowOff>130266</xdr:rowOff>
    </xdr:to>
    <xdr:cxnSp macro="">
      <xdr:nvCxnSpPr>
        <xdr:cNvPr id="248" name="直線コネクタ 247"/>
        <xdr:cNvCxnSpPr/>
      </xdr:nvCxnSpPr>
      <xdr:spPr>
        <a:xfrm>
          <a:off x="16421100" y="104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166188</xdr:rowOff>
    </xdr:from>
    <xdr:to>
      <xdr:col>82</xdr:col>
      <xdr:colOff>107950</xdr:colOff>
      <xdr:row>55</xdr:row>
      <xdr:rowOff>33927</xdr:rowOff>
    </xdr:to>
    <xdr:cxnSp macro="">
      <xdr:nvCxnSpPr>
        <xdr:cNvPr id="251" name="直線コネクタ 250"/>
        <xdr:cNvCxnSpPr/>
      </xdr:nvCxnSpPr>
      <xdr:spPr>
        <a:xfrm>
          <a:off x="15671800" y="942448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18886</xdr:rowOff>
    </xdr:from>
    <xdr:ext cx="762000" cy="259045"/>
    <xdr:sp macro="" textlink="">
      <xdr:nvSpPr>
        <xdr:cNvPr id="252" name="その他平均値テキスト"/>
        <xdr:cNvSpPr txBox="1"/>
      </xdr:nvSpPr>
      <xdr:spPr>
        <a:xfrm>
          <a:off x="16598900" y="9620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46809</xdr:rowOff>
    </xdr:from>
    <xdr:to>
      <xdr:col>82</xdr:col>
      <xdr:colOff>158750</xdr:colOff>
      <xdr:row>56</xdr:row>
      <xdr:rowOff>148409</xdr:rowOff>
    </xdr:to>
    <xdr:sp macro="" textlink="">
      <xdr:nvSpPr>
        <xdr:cNvPr id="253" name="フローチャート: 判断 252"/>
        <xdr:cNvSpPr/>
      </xdr:nvSpPr>
      <xdr:spPr>
        <a:xfrm>
          <a:off x="164592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140063</xdr:rowOff>
    </xdr:from>
    <xdr:to>
      <xdr:col>78</xdr:col>
      <xdr:colOff>69850</xdr:colOff>
      <xdr:row>54</xdr:row>
      <xdr:rowOff>166188</xdr:rowOff>
    </xdr:to>
    <xdr:cxnSp macro="">
      <xdr:nvCxnSpPr>
        <xdr:cNvPr id="254" name="直線コネクタ 253"/>
        <xdr:cNvCxnSpPr/>
      </xdr:nvCxnSpPr>
      <xdr:spPr>
        <a:xfrm>
          <a:off x="14782800" y="93983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33746</xdr:rowOff>
    </xdr:from>
    <xdr:to>
      <xdr:col>78</xdr:col>
      <xdr:colOff>120650</xdr:colOff>
      <xdr:row>56</xdr:row>
      <xdr:rowOff>135346</xdr:rowOff>
    </xdr:to>
    <xdr:sp macro="" textlink="">
      <xdr:nvSpPr>
        <xdr:cNvPr id="255" name="フローチャート: 判断 254"/>
        <xdr:cNvSpPr/>
      </xdr:nvSpPr>
      <xdr:spPr>
        <a:xfrm>
          <a:off x="15621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120123</xdr:rowOff>
    </xdr:from>
    <xdr:ext cx="736600" cy="259045"/>
    <xdr:sp macro="" textlink="">
      <xdr:nvSpPr>
        <xdr:cNvPr id="256" name="テキスト ボックス 255"/>
        <xdr:cNvSpPr txBox="1"/>
      </xdr:nvSpPr>
      <xdr:spPr>
        <a:xfrm>
          <a:off x="15290800" y="9721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140063</xdr:rowOff>
    </xdr:from>
    <xdr:to>
      <xdr:col>73</xdr:col>
      <xdr:colOff>180975</xdr:colOff>
      <xdr:row>54</xdr:row>
      <xdr:rowOff>140063</xdr:rowOff>
    </xdr:to>
    <xdr:cxnSp macro="">
      <xdr:nvCxnSpPr>
        <xdr:cNvPr id="257" name="直線コネクタ 256"/>
        <xdr:cNvCxnSpPr/>
      </xdr:nvCxnSpPr>
      <xdr:spPr>
        <a:xfrm>
          <a:off x="13893800" y="93983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40277</xdr:rowOff>
    </xdr:from>
    <xdr:to>
      <xdr:col>74</xdr:col>
      <xdr:colOff>31750</xdr:colOff>
      <xdr:row>56</xdr:row>
      <xdr:rowOff>141877</xdr:rowOff>
    </xdr:to>
    <xdr:sp macro="" textlink="">
      <xdr:nvSpPr>
        <xdr:cNvPr id="258" name="フローチャート: 判断 257"/>
        <xdr:cNvSpPr/>
      </xdr:nvSpPr>
      <xdr:spPr>
        <a:xfrm>
          <a:off x="14732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126654</xdr:rowOff>
    </xdr:from>
    <xdr:ext cx="762000" cy="259045"/>
    <xdr:sp macro="" textlink="">
      <xdr:nvSpPr>
        <xdr:cNvPr id="259" name="テキスト ボックス 258"/>
        <xdr:cNvSpPr txBox="1"/>
      </xdr:nvSpPr>
      <xdr:spPr>
        <a:xfrm>
          <a:off x="14401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133531</xdr:rowOff>
    </xdr:from>
    <xdr:to>
      <xdr:col>69</xdr:col>
      <xdr:colOff>92075</xdr:colOff>
      <xdr:row>54</xdr:row>
      <xdr:rowOff>140063</xdr:rowOff>
    </xdr:to>
    <xdr:cxnSp macro="">
      <xdr:nvCxnSpPr>
        <xdr:cNvPr id="260" name="直線コネクタ 259"/>
        <xdr:cNvCxnSpPr/>
      </xdr:nvCxnSpPr>
      <xdr:spPr>
        <a:xfrm>
          <a:off x="13004800" y="939183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146413</xdr:rowOff>
    </xdr:from>
    <xdr:to>
      <xdr:col>69</xdr:col>
      <xdr:colOff>142875</xdr:colOff>
      <xdr:row>56</xdr:row>
      <xdr:rowOff>76563</xdr:rowOff>
    </xdr:to>
    <xdr:sp macro="" textlink="">
      <xdr:nvSpPr>
        <xdr:cNvPr id="261" name="フローチャート: 判断 260"/>
        <xdr:cNvSpPr/>
      </xdr:nvSpPr>
      <xdr:spPr>
        <a:xfrm>
          <a:off x="13843000" y="957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61340</xdr:rowOff>
    </xdr:from>
    <xdr:ext cx="762000" cy="259045"/>
    <xdr:sp macro="" textlink="">
      <xdr:nvSpPr>
        <xdr:cNvPr id="262" name="テキスト ボックス 261"/>
        <xdr:cNvSpPr txBox="1"/>
      </xdr:nvSpPr>
      <xdr:spPr>
        <a:xfrm>
          <a:off x="13512800" y="966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63" name="フローチャート: 判断 262"/>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48277</xdr:rowOff>
    </xdr:from>
    <xdr:ext cx="762000" cy="259045"/>
    <xdr:sp macro="" textlink="">
      <xdr:nvSpPr>
        <xdr:cNvPr id="264" name="テキスト ボックス 263"/>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154577</xdr:rowOff>
    </xdr:from>
    <xdr:to>
      <xdr:col>82</xdr:col>
      <xdr:colOff>158750</xdr:colOff>
      <xdr:row>55</xdr:row>
      <xdr:rowOff>84727</xdr:rowOff>
    </xdr:to>
    <xdr:sp macro="" textlink="">
      <xdr:nvSpPr>
        <xdr:cNvPr id="270" name="楕円 269"/>
        <xdr:cNvSpPr/>
      </xdr:nvSpPr>
      <xdr:spPr>
        <a:xfrm>
          <a:off x="16459200" y="941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171104</xdr:rowOff>
    </xdr:from>
    <xdr:ext cx="762000" cy="259045"/>
    <xdr:sp macro="" textlink="">
      <xdr:nvSpPr>
        <xdr:cNvPr id="271" name="その他該当値テキスト"/>
        <xdr:cNvSpPr txBox="1"/>
      </xdr:nvSpPr>
      <xdr:spPr>
        <a:xfrm>
          <a:off x="16598900" y="925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115388</xdr:rowOff>
    </xdr:from>
    <xdr:to>
      <xdr:col>78</xdr:col>
      <xdr:colOff>120650</xdr:colOff>
      <xdr:row>55</xdr:row>
      <xdr:rowOff>45538</xdr:rowOff>
    </xdr:to>
    <xdr:sp macro="" textlink="">
      <xdr:nvSpPr>
        <xdr:cNvPr id="272" name="楕円 271"/>
        <xdr:cNvSpPr/>
      </xdr:nvSpPr>
      <xdr:spPr>
        <a:xfrm>
          <a:off x="15621000" y="937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55715</xdr:rowOff>
    </xdr:from>
    <xdr:ext cx="736600" cy="259045"/>
    <xdr:sp macro="" textlink="">
      <xdr:nvSpPr>
        <xdr:cNvPr id="273" name="テキスト ボックス 272"/>
        <xdr:cNvSpPr txBox="1"/>
      </xdr:nvSpPr>
      <xdr:spPr>
        <a:xfrm>
          <a:off x="15290800" y="914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89263</xdr:rowOff>
    </xdr:from>
    <xdr:to>
      <xdr:col>74</xdr:col>
      <xdr:colOff>31750</xdr:colOff>
      <xdr:row>55</xdr:row>
      <xdr:rowOff>19413</xdr:rowOff>
    </xdr:to>
    <xdr:sp macro="" textlink="">
      <xdr:nvSpPr>
        <xdr:cNvPr id="274" name="楕円 273"/>
        <xdr:cNvSpPr/>
      </xdr:nvSpPr>
      <xdr:spPr>
        <a:xfrm>
          <a:off x="14732000" y="934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29590</xdr:rowOff>
    </xdr:from>
    <xdr:ext cx="762000" cy="259045"/>
    <xdr:sp macro="" textlink="">
      <xdr:nvSpPr>
        <xdr:cNvPr id="275" name="テキスト ボックス 274"/>
        <xdr:cNvSpPr txBox="1"/>
      </xdr:nvSpPr>
      <xdr:spPr>
        <a:xfrm>
          <a:off x="14401800" y="911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89263</xdr:rowOff>
    </xdr:from>
    <xdr:to>
      <xdr:col>69</xdr:col>
      <xdr:colOff>142875</xdr:colOff>
      <xdr:row>55</xdr:row>
      <xdr:rowOff>19413</xdr:rowOff>
    </xdr:to>
    <xdr:sp macro="" textlink="">
      <xdr:nvSpPr>
        <xdr:cNvPr id="276" name="楕円 275"/>
        <xdr:cNvSpPr/>
      </xdr:nvSpPr>
      <xdr:spPr>
        <a:xfrm>
          <a:off x="13843000" y="934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29590</xdr:rowOff>
    </xdr:from>
    <xdr:ext cx="762000" cy="259045"/>
    <xdr:sp macro="" textlink="">
      <xdr:nvSpPr>
        <xdr:cNvPr id="277" name="テキスト ボックス 276"/>
        <xdr:cNvSpPr txBox="1"/>
      </xdr:nvSpPr>
      <xdr:spPr>
        <a:xfrm>
          <a:off x="13512800" y="911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82731</xdr:rowOff>
    </xdr:from>
    <xdr:to>
      <xdr:col>65</xdr:col>
      <xdr:colOff>53975</xdr:colOff>
      <xdr:row>55</xdr:row>
      <xdr:rowOff>12881</xdr:rowOff>
    </xdr:to>
    <xdr:sp macro="" textlink="">
      <xdr:nvSpPr>
        <xdr:cNvPr id="278" name="楕円 277"/>
        <xdr:cNvSpPr/>
      </xdr:nvSpPr>
      <xdr:spPr>
        <a:xfrm>
          <a:off x="12954000" y="934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23058</xdr:rowOff>
    </xdr:from>
    <xdr:ext cx="762000" cy="259045"/>
    <xdr:sp macro="" textlink="">
      <xdr:nvSpPr>
        <xdr:cNvPr id="279" name="テキスト ボックス 278"/>
        <xdr:cNvSpPr txBox="1"/>
      </xdr:nvSpPr>
      <xdr:spPr>
        <a:xfrm>
          <a:off x="12623800" y="9109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補助費等については前年度から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ポイント上回っている。今後も市単独補助金・交付金等の見直しにより、補助費等の適正化を図る。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110998</xdr:rowOff>
    </xdr:from>
    <xdr:to>
      <xdr:col>82</xdr:col>
      <xdr:colOff>107950</xdr:colOff>
      <xdr:row>39</xdr:row>
      <xdr:rowOff>88138</xdr:rowOff>
    </xdr:to>
    <xdr:cxnSp macro="">
      <xdr:nvCxnSpPr>
        <xdr:cNvPr id="304" name="直線コネクタ 303"/>
        <xdr:cNvCxnSpPr/>
      </xdr:nvCxnSpPr>
      <xdr:spPr>
        <a:xfrm flipV="1">
          <a:off x="16510000" y="576884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60215</xdr:rowOff>
    </xdr:from>
    <xdr:ext cx="762000" cy="259045"/>
    <xdr:sp macro="" textlink="">
      <xdr:nvSpPr>
        <xdr:cNvPr id="305" name="補助費等最小値テキスト"/>
        <xdr:cNvSpPr txBox="1"/>
      </xdr:nvSpPr>
      <xdr:spPr>
        <a:xfrm>
          <a:off x="16598900" y="674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88138</xdr:rowOff>
    </xdr:from>
    <xdr:to>
      <xdr:col>82</xdr:col>
      <xdr:colOff>196850</xdr:colOff>
      <xdr:row>39</xdr:row>
      <xdr:rowOff>88138</xdr:rowOff>
    </xdr:to>
    <xdr:cxnSp macro="">
      <xdr:nvCxnSpPr>
        <xdr:cNvPr id="306" name="直線コネクタ 305"/>
        <xdr:cNvCxnSpPr/>
      </xdr:nvCxnSpPr>
      <xdr:spPr>
        <a:xfrm>
          <a:off x="16421100" y="677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25925</xdr:rowOff>
    </xdr:from>
    <xdr:ext cx="762000" cy="259045"/>
    <xdr:sp macro="" textlink="">
      <xdr:nvSpPr>
        <xdr:cNvPr id="307" name="補助費等最大値テキスト"/>
        <xdr:cNvSpPr txBox="1"/>
      </xdr:nvSpPr>
      <xdr:spPr>
        <a:xfrm>
          <a:off x="16598900" y="551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110998</xdr:rowOff>
    </xdr:from>
    <xdr:to>
      <xdr:col>82</xdr:col>
      <xdr:colOff>196850</xdr:colOff>
      <xdr:row>33</xdr:row>
      <xdr:rowOff>110998</xdr:rowOff>
    </xdr:to>
    <xdr:cxnSp macro="">
      <xdr:nvCxnSpPr>
        <xdr:cNvPr id="308" name="直線コネクタ 307"/>
        <xdr:cNvCxnSpPr/>
      </xdr:nvCxnSpPr>
      <xdr:spPr>
        <a:xfrm>
          <a:off x="16421100" y="576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127000</xdr:rowOff>
    </xdr:from>
    <xdr:to>
      <xdr:col>82</xdr:col>
      <xdr:colOff>107950</xdr:colOff>
      <xdr:row>36</xdr:row>
      <xdr:rowOff>140716</xdr:rowOff>
    </xdr:to>
    <xdr:cxnSp macro="">
      <xdr:nvCxnSpPr>
        <xdr:cNvPr id="309" name="直線コネクタ 308"/>
        <xdr:cNvCxnSpPr/>
      </xdr:nvCxnSpPr>
      <xdr:spPr>
        <a:xfrm>
          <a:off x="15671800" y="62992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145305</xdr:rowOff>
    </xdr:from>
    <xdr:ext cx="762000" cy="259045"/>
    <xdr:sp macro="" textlink="">
      <xdr:nvSpPr>
        <xdr:cNvPr id="310" name="補助費等平均値テキスト"/>
        <xdr:cNvSpPr txBox="1"/>
      </xdr:nvSpPr>
      <xdr:spPr>
        <a:xfrm>
          <a:off x="16598900" y="5974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128778</xdr:rowOff>
    </xdr:from>
    <xdr:to>
      <xdr:col>82</xdr:col>
      <xdr:colOff>158750</xdr:colOff>
      <xdr:row>36</xdr:row>
      <xdr:rowOff>58928</xdr:rowOff>
    </xdr:to>
    <xdr:sp macro="" textlink="">
      <xdr:nvSpPr>
        <xdr:cNvPr id="311" name="フローチャート: 判断 310"/>
        <xdr:cNvSpPr/>
      </xdr:nvSpPr>
      <xdr:spPr>
        <a:xfrm>
          <a:off x="164592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36</xdr:row>
      <xdr:rowOff>127000</xdr:rowOff>
    </xdr:to>
    <xdr:cxnSp macro="">
      <xdr:nvCxnSpPr>
        <xdr:cNvPr id="312" name="直線コネクタ 311"/>
        <xdr:cNvCxnSpPr/>
      </xdr:nvCxnSpPr>
      <xdr:spPr>
        <a:xfrm>
          <a:off x="14782800" y="628548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124206</xdr:rowOff>
    </xdr:from>
    <xdr:to>
      <xdr:col>78</xdr:col>
      <xdr:colOff>120650</xdr:colOff>
      <xdr:row>36</xdr:row>
      <xdr:rowOff>54356</xdr:rowOff>
    </xdr:to>
    <xdr:sp macro="" textlink="">
      <xdr:nvSpPr>
        <xdr:cNvPr id="313" name="フローチャート: 判断 312"/>
        <xdr:cNvSpPr/>
      </xdr:nvSpPr>
      <xdr:spPr>
        <a:xfrm>
          <a:off x="15621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14" name="テキスト ボックス 313"/>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113284</xdr:rowOff>
    </xdr:to>
    <xdr:cxnSp macro="">
      <xdr:nvCxnSpPr>
        <xdr:cNvPr id="315" name="直線コネクタ 314"/>
        <xdr:cNvCxnSpPr/>
      </xdr:nvCxnSpPr>
      <xdr:spPr>
        <a:xfrm>
          <a:off x="13893800" y="6276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101346</xdr:rowOff>
    </xdr:from>
    <xdr:to>
      <xdr:col>74</xdr:col>
      <xdr:colOff>31750</xdr:colOff>
      <xdr:row>36</xdr:row>
      <xdr:rowOff>31496</xdr:rowOff>
    </xdr:to>
    <xdr:sp macro="" textlink="">
      <xdr:nvSpPr>
        <xdr:cNvPr id="316" name="フローチャート: 判断 315"/>
        <xdr:cNvSpPr/>
      </xdr:nvSpPr>
      <xdr:spPr>
        <a:xfrm>
          <a:off x="14732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41673</xdr:rowOff>
    </xdr:from>
    <xdr:ext cx="762000" cy="259045"/>
    <xdr:sp macro="" textlink="">
      <xdr:nvSpPr>
        <xdr:cNvPr id="317" name="テキスト ボックス 316"/>
        <xdr:cNvSpPr txBox="1"/>
      </xdr:nvSpPr>
      <xdr:spPr>
        <a:xfrm>
          <a:off x="14401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104140</xdr:rowOff>
    </xdr:to>
    <xdr:cxnSp macro="">
      <xdr:nvCxnSpPr>
        <xdr:cNvPr id="318" name="直線コネクタ 317"/>
        <xdr:cNvCxnSpPr/>
      </xdr:nvCxnSpPr>
      <xdr:spPr>
        <a:xfrm>
          <a:off x="13004800" y="62489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9" name="フローチャート: 判断 318"/>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0" name="テキスト ボックス 319"/>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21" name="フローチャート: 判断 320"/>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2" name="テキスト ボックス 321"/>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28" name="楕円 327"/>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61993</xdr:rowOff>
    </xdr:from>
    <xdr:ext cx="762000" cy="259045"/>
    <xdr:sp macro="" textlink="">
      <xdr:nvSpPr>
        <xdr:cNvPr id="329" name="補助費等該当値テキスト"/>
        <xdr:cNvSpPr txBox="1"/>
      </xdr:nvSpPr>
      <xdr:spPr>
        <a:xfrm>
          <a:off x="16598900" y="62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76200</xdr:rowOff>
    </xdr:from>
    <xdr:to>
      <xdr:col>78</xdr:col>
      <xdr:colOff>120650</xdr:colOff>
      <xdr:row>37</xdr:row>
      <xdr:rowOff>6350</xdr:rowOff>
    </xdr:to>
    <xdr:sp macro="" textlink="">
      <xdr:nvSpPr>
        <xdr:cNvPr id="330" name="楕円 329"/>
        <xdr:cNvSpPr/>
      </xdr:nvSpPr>
      <xdr:spPr>
        <a:xfrm>
          <a:off x="1562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31" name="テキスト ボックス 330"/>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2" name="楕円 331"/>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33" name="テキスト ボックス 332"/>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34" name="楕円 333"/>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139717</xdr:rowOff>
    </xdr:from>
    <xdr:ext cx="762000" cy="259045"/>
    <xdr:sp macro="" textlink="">
      <xdr:nvSpPr>
        <xdr:cNvPr id="335" name="テキスト ボックス 334"/>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6" name="楕円 335"/>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112285</xdr:rowOff>
    </xdr:from>
    <xdr:ext cx="762000" cy="259045"/>
    <xdr:sp macro="" textlink="">
      <xdr:nvSpPr>
        <xdr:cNvPr id="337" name="テキスト ボックス 336"/>
        <xdr:cNvSpPr txBox="1"/>
      </xdr:nvSpPr>
      <xdr:spPr>
        <a:xfrm>
          <a:off x="12623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公債費については前年度から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ポイント増加しているが、類似団体平均を</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下回っている。今後は新庁舎建設や合併関連事業に伴う新規発行分の償還開始などにより増加傾向が見込まれる。市債の発行抑制や交付税措置の有利な起債の有効活用などにより、公債費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2" name="直線コネクタ 351"/>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3" name="テキスト ボックス 352"/>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12700</xdr:rowOff>
    </xdr:to>
    <xdr:cxnSp macro="">
      <xdr:nvCxnSpPr>
        <xdr:cNvPr id="361" name="直線コネクタ 360"/>
        <xdr:cNvCxnSpPr/>
      </xdr:nvCxnSpPr>
      <xdr:spPr>
        <a:xfrm flipV="1">
          <a:off x="4826000" y="125857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156227</xdr:rowOff>
    </xdr:from>
    <xdr:ext cx="762000" cy="259045"/>
    <xdr:sp macro="" textlink="">
      <xdr:nvSpPr>
        <xdr:cNvPr id="362" name="公債費最小値テキスト"/>
        <xdr:cNvSpPr txBox="1"/>
      </xdr:nvSpPr>
      <xdr:spPr>
        <a:xfrm>
          <a:off x="4914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12700</xdr:rowOff>
    </xdr:from>
    <xdr:to>
      <xdr:col>24</xdr:col>
      <xdr:colOff>114300</xdr:colOff>
      <xdr:row>80</xdr:row>
      <xdr:rowOff>12700</xdr:rowOff>
    </xdr:to>
    <xdr:cxnSp macro="">
      <xdr:nvCxnSpPr>
        <xdr:cNvPr id="363" name="直線コネクタ 362"/>
        <xdr:cNvCxnSpPr/>
      </xdr:nvCxnSpPr>
      <xdr:spPr>
        <a:xfrm>
          <a:off x="4737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4"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5" name="直線コネクタ 364"/>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xdr:rowOff>
    </xdr:from>
    <xdr:to>
      <xdr:col>24</xdr:col>
      <xdr:colOff>25400</xdr:colOff>
      <xdr:row>76</xdr:row>
      <xdr:rowOff>18414</xdr:rowOff>
    </xdr:to>
    <xdr:cxnSp macro="">
      <xdr:nvCxnSpPr>
        <xdr:cNvPr id="366" name="直線コネクタ 365"/>
        <xdr:cNvCxnSpPr/>
      </xdr:nvCxnSpPr>
      <xdr:spPr>
        <a:xfrm>
          <a:off x="3987800" y="13031470"/>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68" name="フローチャート: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1270</xdr:rowOff>
    </xdr:from>
    <xdr:to>
      <xdr:col>19</xdr:col>
      <xdr:colOff>187325</xdr:colOff>
      <xdr:row>76</xdr:row>
      <xdr:rowOff>18414</xdr:rowOff>
    </xdr:to>
    <xdr:cxnSp macro="">
      <xdr:nvCxnSpPr>
        <xdr:cNvPr id="369" name="直線コネクタ 368"/>
        <xdr:cNvCxnSpPr/>
      </xdr:nvCxnSpPr>
      <xdr:spPr>
        <a:xfrm flipV="1">
          <a:off x="3098800" y="1303147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93345</xdr:rowOff>
    </xdr:from>
    <xdr:to>
      <xdr:col>20</xdr:col>
      <xdr:colOff>38100</xdr:colOff>
      <xdr:row>77</xdr:row>
      <xdr:rowOff>23495</xdr:rowOff>
    </xdr:to>
    <xdr:sp macro="" textlink="">
      <xdr:nvSpPr>
        <xdr:cNvPr id="370" name="フローチャート: 判断 369"/>
        <xdr:cNvSpPr/>
      </xdr:nvSpPr>
      <xdr:spPr>
        <a:xfrm>
          <a:off x="39370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8272</xdr:rowOff>
    </xdr:from>
    <xdr:ext cx="736600" cy="259045"/>
    <xdr:sp macro="" textlink="">
      <xdr:nvSpPr>
        <xdr:cNvPr id="371" name="テキスト ボックス 370"/>
        <xdr:cNvSpPr txBox="1"/>
      </xdr:nvSpPr>
      <xdr:spPr>
        <a:xfrm>
          <a:off x="3606800" y="13209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18414</xdr:rowOff>
    </xdr:from>
    <xdr:to>
      <xdr:col>15</xdr:col>
      <xdr:colOff>98425</xdr:colOff>
      <xdr:row>76</xdr:row>
      <xdr:rowOff>41275</xdr:rowOff>
    </xdr:to>
    <xdr:cxnSp macro="">
      <xdr:nvCxnSpPr>
        <xdr:cNvPr id="372" name="直線コネクタ 371"/>
        <xdr:cNvCxnSpPr/>
      </xdr:nvCxnSpPr>
      <xdr:spPr>
        <a:xfrm flipV="1">
          <a:off x="2209800" y="1304861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59055</xdr:rowOff>
    </xdr:from>
    <xdr:to>
      <xdr:col>15</xdr:col>
      <xdr:colOff>149225</xdr:colOff>
      <xdr:row>76</xdr:row>
      <xdr:rowOff>160655</xdr:rowOff>
    </xdr:to>
    <xdr:sp macro="" textlink="">
      <xdr:nvSpPr>
        <xdr:cNvPr id="373" name="フローチャート: 判断 372"/>
        <xdr:cNvSpPr/>
      </xdr:nvSpPr>
      <xdr:spPr>
        <a:xfrm>
          <a:off x="3048000" y="13089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145432</xdr:rowOff>
    </xdr:from>
    <xdr:ext cx="762000" cy="259045"/>
    <xdr:sp macro="" textlink="">
      <xdr:nvSpPr>
        <xdr:cNvPr id="374" name="テキスト ボックス 373"/>
        <xdr:cNvSpPr txBox="1"/>
      </xdr:nvSpPr>
      <xdr:spPr>
        <a:xfrm>
          <a:off x="2717800" y="1317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41275</xdr:rowOff>
    </xdr:to>
    <xdr:cxnSp macro="">
      <xdr:nvCxnSpPr>
        <xdr:cNvPr id="375" name="直線コネクタ 374"/>
        <xdr:cNvCxnSpPr/>
      </xdr:nvCxnSpPr>
      <xdr:spPr>
        <a:xfrm>
          <a:off x="1320800" y="1306576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47625</xdr:rowOff>
    </xdr:from>
    <xdr:to>
      <xdr:col>11</xdr:col>
      <xdr:colOff>60325</xdr:colOff>
      <xdr:row>76</xdr:row>
      <xdr:rowOff>149225</xdr:rowOff>
    </xdr:to>
    <xdr:sp macro="" textlink="">
      <xdr:nvSpPr>
        <xdr:cNvPr id="376" name="フローチャート: 判断 375"/>
        <xdr:cNvSpPr/>
      </xdr:nvSpPr>
      <xdr:spPr>
        <a:xfrm>
          <a:off x="2159000" y="1307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134002</xdr:rowOff>
    </xdr:from>
    <xdr:ext cx="762000" cy="259045"/>
    <xdr:sp macro="" textlink="">
      <xdr:nvSpPr>
        <xdr:cNvPr id="377" name="テキスト ボックス 376"/>
        <xdr:cNvSpPr txBox="1"/>
      </xdr:nvSpPr>
      <xdr:spPr>
        <a:xfrm>
          <a:off x="1828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8" name="フローチャート: 判断 377"/>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9" name="テキスト ボックス 378"/>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139065</xdr:rowOff>
    </xdr:from>
    <xdr:to>
      <xdr:col>24</xdr:col>
      <xdr:colOff>76200</xdr:colOff>
      <xdr:row>76</xdr:row>
      <xdr:rowOff>69214</xdr:rowOff>
    </xdr:to>
    <xdr:sp macro="" textlink="">
      <xdr:nvSpPr>
        <xdr:cNvPr id="385" name="楕円 384"/>
        <xdr:cNvSpPr/>
      </xdr:nvSpPr>
      <xdr:spPr>
        <a:xfrm>
          <a:off x="47752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155592</xdr:rowOff>
    </xdr:from>
    <xdr:ext cx="762000" cy="259045"/>
    <xdr:sp macro="" textlink="">
      <xdr:nvSpPr>
        <xdr:cNvPr id="386" name="公債費該当値テキスト"/>
        <xdr:cNvSpPr txBox="1"/>
      </xdr:nvSpPr>
      <xdr:spPr>
        <a:xfrm>
          <a:off x="4914900" y="1284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121920</xdr:rowOff>
    </xdr:from>
    <xdr:to>
      <xdr:col>20</xdr:col>
      <xdr:colOff>38100</xdr:colOff>
      <xdr:row>76</xdr:row>
      <xdr:rowOff>52070</xdr:rowOff>
    </xdr:to>
    <xdr:sp macro="" textlink="">
      <xdr:nvSpPr>
        <xdr:cNvPr id="387" name="楕円 386"/>
        <xdr:cNvSpPr/>
      </xdr:nvSpPr>
      <xdr:spPr>
        <a:xfrm>
          <a:off x="3937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62247</xdr:rowOff>
    </xdr:from>
    <xdr:ext cx="736600" cy="259045"/>
    <xdr:sp macro="" textlink="">
      <xdr:nvSpPr>
        <xdr:cNvPr id="388" name="テキスト ボックス 387"/>
        <xdr:cNvSpPr txBox="1"/>
      </xdr:nvSpPr>
      <xdr:spPr>
        <a:xfrm>
          <a:off x="3606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139065</xdr:rowOff>
    </xdr:from>
    <xdr:to>
      <xdr:col>15</xdr:col>
      <xdr:colOff>149225</xdr:colOff>
      <xdr:row>76</xdr:row>
      <xdr:rowOff>69214</xdr:rowOff>
    </xdr:to>
    <xdr:sp macro="" textlink="">
      <xdr:nvSpPr>
        <xdr:cNvPr id="389" name="楕円 388"/>
        <xdr:cNvSpPr/>
      </xdr:nvSpPr>
      <xdr:spPr>
        <a:xfrm>
          <a:off x="30480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79392</xdr:rowOff>
    </xdr:from>
    <xdr:ext cx="762000" cy="259045"/>
    <xdr:sp macro="" textlink="">
      <xdr:nvSpPr>
        <xdr:cNvPr id="390" name="テキスト ボックス 389"/>
        <xdr:cNvSpPr txBox="1"/>
      </xdr:nvSpPr>
      <xdr:spPr>
        <a:xfrm>
          <a:off x="2717800" y="127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161925</xdr:rowOff>
    </xdr:from>
    <xdr:to>
      <xdr:col>11</xdr:col>
      <xdr:colOff>60325</xdr:colOff>
      <xdr:row>76</xdr:row>
      <xdr:rowOff>92075</xdr:rowOff>
    </xdr:to>
    <xdr:sp macro="" textlink="">
      <xdr:nvSpPr>
        <xdr:cNvPr id="391" name="楕円 390"/>
        <xdr:cNvSpPr/>
      </xdr:nvSpPr>
      <xdr:spPr>
        <a:xfrm>
          <a:off x="2159000" y="130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102252</xdr:rowOff>
    </xdr:from>
    <xdr:ext cx="762000" cy="259045"/>
    <xdr:sp macro="" textlink="">
      <xdr:nvSpPr>
        <xdr:cNvPr id="392" name="テキスト ボックス 391"/>
        <xdr:cNvSpPr txBox="1"/>
      </xdr:nvSpPr>
      <xdr:spPr>
        <a:xfrm>
          <a:off x="1828800" y="1278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3" name="楕円 392"/>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94" name="テキスト ボックス 393"/>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公債費以外については前年度から</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ここでは人件費が大きな比重を占めており、人件費の増加傾向が影響し、公債費以外全体でも増加した。今後も「第３次行政改革アクションプラン」に基づく職員数の更なる削減や指定管理者制度の導入を進め、人件費の削減に努めるとともに、物件費や補助費等の縮減も図り、公債費以外全体での改善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62992</xdr:rowOff>
    </xdr:from>
    <xdr:to>
      <xdr:col>82</xdr:col>
      <xdr:colOff>107950</xdr:colOff>
      <xdr:row>80</xdr:row>
      <xdr:rowOff>62992</xdr:rowOff>
    </xdr:to>
    <xdr:cxnSp macro="">
      <xdr:nvCxnSpPr>
        <xdr:cNvPr id="420" name="直線コネクタ 419"/>
        <xdr:cNvCxnSpPr/>
      </xdr:nvCxnSpPr>
      <xdr:spPr>
        <a:xfrm flipV="1">
          <a:off x="16510000" y="12750292"/>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35069</xdr:rowOff>
    </xdr:from>
    <xdr:ext cx="762000" cy="259045"/>
    <xdr:sp macro="" textlink="">
      <xdr:nvSpPr>
        <xdr:cNvPr id="421" name="公債費以外最小値テキスト"/>
        <xdr:cNvSpPr txBox="1"/>
      </xdr:nvSpPr>
      <xdr:spPr>
        <a:xfrm>
          <a:off x="16598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62992</xdr:rowOff>
    </xdr:from>
    <xdr:to>
      <xdr:col>82</xdr:col>
      <xdr:colOff>196850</xdr:colOff>
      <xdr:row>80</xdr:row>
      <xdr:rowOff>62992</xdr:rowOff>
    </xdr:to>
    <xdr:cxnSp macro="">
      <xdr:nvCxnSpPr>
        <xdr:cNvPr id="422" name="直線コネクタ 421"/>
        <xdr:cNvCxnSpPr/>
      </xdr:nvCxnSpPr>
      <xdr:spPr>
        <a:xfrm>
          <a:off x="16421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149369</xdr:rowOff>
    </xdr:from>
    <xdr:ext cx="762000" cy="259045"/>
    <xdr:sp macro="" textlink="">
      <xdr:nvSpPr>
        <xdr:cNvPr id="423" name="公債費以外最大値テキスト"/>
        <xdr:cNvSpPr txBox="1"/>
      </xdr:nvSpPr>
      <xdr:spPr>
        <a:xfrm>
          <a:off x="16598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62992</xdr:rowOff>
    </xdr:from>
    <xdr:to>
      <xdr:col>82</xdr:col>
      <xdr:colOff>196850</xdr:colOff>
      <xdr:row>74</xdr:row>
      <xdr:rowOff>62992</xdr:rowOff>
    </xdr:to>
    <xdr:cxnSp macro="">
      <xdr:nvCxnSpPr>
        <xdr:cNvPr id="424" name="直線コネクタ 423"/>
        <xdr:cNvCxnSpPr/>
      </xdr:nvCxnSpPr>
      <xdr:spPr>
        <a:xfrm>
          <a:off x="16421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30987</xdr:rowOff>
    </xdr:from>
    <xdr:to>
      <xdr:col>82</xdr:col>
      <xdr:colOff>107950</xdr:colOff>
      <xdr:row>76</xdr:row>
      <xdr:rowOff>136144</xdr:rowOff>
    </xdr:to>
    <xdr:cxnSp macro="">
      <xdr:nvCxnSpPr>
        <xdr:cNvPr id="425" name="直線コネクタ 424"/>
        <xdr:cNvCxnSpPr/>
      </xdr:nvCxnSpPr>
      <xdr:spPr>
        <a:xfrm>
          <a:off x="15671800" y="13061187"/>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75709</xdr:rowOff>
    </xdr:from>
    <xdr:ext cx="762000" cy="259045"/>
    <xdr:sp macro="" textlink="">
      <xdr:nvSpPr>
        <xdr:cNvPr id="426" name="公債費以外平均値テキスト"/>
        <xdr:cNvSpPr txBox="1"/>
      </xdr:nvSpPr>
      <xdr:spPr>
        <a:xfrm>
          <a:off x="16598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27" name="フローチャート: 判断 426"/>
        <xdr:cNvSpPr/>
      </xdr:nvSpPr>
      <xdr:spPr>
        <a:xfrm>
          <a:off x="16459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101854</xdr:rowOff>
    </xdr:from>
    <xdr:to>
      <xdr:col>78</xdr:col>
      <xdr:colOff>69850</xdr:colOff>
      <xdr:row>76</xdr:row>
      <xdr:rowOff>30987</xdr:rowOff>
    </xdr:to>
    <xdr:cxnSp macro="">
      <xdr:nvCxnSpPr>
        <xdr:cNvPr id="428" name="直線コネクタ 427"/>
        <xdr:cNvCxnSpPr/>
      </xdr:nvCxnSpPr>
      <xdr:spPr>
        <a:xfrm>
          <a:off x="14782800" y="12960604"/>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9" name="フローチャート: 判断 428"/>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macro="" textlink="">
      <xdr:nvSpPr>
        <xdr:cNvPr id="430" name="テキスト ボックス 429"/>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75</xdr:row>
      <xdr:rowOff>161289</xdr:rowOff>
    </xdr:to>
    <xdr:cxnSp macro="">
      <xdr:nvCxnSpPr>
        <xdr:cNvPr id="431" name="直線コネクタ 430"/>
        <xdr:cNvCxnSpPr/>
      </xdr:nvCxnSpPr>
      <xdr:spPr>
        <a:xfrm flipV="1">
          <a:off x="13893800" y="12960604"/>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2" name="フローチャート: 判断 431"/>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3" name="テキスト ボックス 432"/>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75</xdr:row>
      <xdr:rowOff>161289</xdr:rowOff>
    </xdr:to>
    <xdr:cxnSp macro="">
      <xdr:nvCxnSpPr>
        <xdr:cNvPr id="434" name="直線コネクタ 433"/>
        <xdr:cNvCxnSpPr/>
      </xdr:nvCxnSpPr>
      <xdr:spPr>
        <a:xfrm>
          <a:off x="13004800" y="12974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5" name="フローチャート: 判断 434"/>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6" name="テキスト ボックス 435"/>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7" name="フローチャート: 判断 436"/>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38" name="テキスト ボックス 437"/>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44" name="楕円 443"/>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45" name="公債費以外該当値テキスト"/>
        <xdr:cNvSpPr txBox="1"/>
      </xdr:nvSpPr>
      <xdr:spPr>
        <a:xfrm>
          <a:off x="16598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151637</xdr:rowOff>
    </xdr:from>
    <xdr:to>
      <xdr:col>78</xdr:col>
      <xdr:colOff>120650</xdr:colOff>
      <xdr:row>76</xdr:row>
      <xdr:rowOff>81787</xdr:rowOff>
    </xdr:to>
    <xdr:sp macro="" textlink="">
      <xdr:nvSpPr>
        <xdr:cNvPr id="446" name="楕円 445"/>
        <xdr:cNvSpPr/>
      </xdr:nvSpPr>
      <xdr:spPr>
        <a:xfrm>
          <a:off x="15621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47" name="テキスト ボックス 446"/>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51054</xdr:rowOff>
    </xdr:from>
    <xdr:to>
      <xdr:col>74</xdr:col>
      <xdr:colOff>31750</xdr:colOff>
      <xdr:row>75</xdr:row>
      <xdr:rowOff>152654</xdr:rowOff>
    </xdr:to>
    <xdr:sp macro="" textlink="">
      <xdr:nvSpPr>
        <xdr:cNvPr id="448" name="楕円 447"/>
        <xdr:cNvSpPr/>
      </xdr:nvSpPr>
      <xdr:spPr>
        <a:xfrm>
          <a:off x="14732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162831</xdr:rowOff>
    </xdr:from>
    <xdr:ext cx="762000" cy="259045"/>
    <xdr:sp macro="" textlink="">
      <xdr:nvSpPr>
        <xdr:cNvPr id="449" name="テキスト ボックス 448"/>
        <xdr:cNvSpPr txBox="1"/>
      </xdr:nvSpPr>
      <xdr:spPr>
        <a:xfrm>
          <a:off x="14401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0" name="楕円 449"/>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1" name="テキスト ボックス 450"/>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2" name="楕円 451"/>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53" name="テキスト ボックス 452"/>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160338</xdr:rowOff>
    </xdr:from>
    <xdr:to>
      <xdr:col>29</xdr:col>
      <xdr:colOff>127000</xdr:colOff>
      <xdr:row>19</xdr:row>
      <xdr:rowOff>109882</xdr:rowOff>
    </xdr:to>
    <xdr:cxnSp macro="">
      <xdr:nvCxnSpPr>
        <xdr:cNvPr id="47" name="直線コネクタ 46"/>
        <xdr:cNvCxnSpPr/>
      </xdr:nvCxnSpPr>
      <xdr:spPr bwMode="auto">
        <a:xfrm flipV="1">
          <a:off x="5651500" y="2093913"/>
          <a:ext cx="0" cy="13211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81959</xdr:rowOff>
    </xdr:from>
    <xdr:ext cx="762000" cy="259045"/>
    <xdr:sp macro="" textlink="">
      <xdr:nvSpPr>
        <xdr:cNvPr id="48" name="人口1人当たり決算額の推移最小値テキスト130"/>
        <xdr:cNvSpPr txBox="1"/>
      </xdr:nvSpPr>
      <xdr:spPr>
        <a:xfrm>
          <a:off x="5740400" y="3387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109882</xdr:rowOff>
    </xdr:from>
    <xdr:to>
      <xdr:col>30</xdr:col>
      <xdr:colOff>25400</xdr:colOff>
      <xdr:row>19</xdr:row>
      <xdr:rowOff>109882</xdr:rowOff>
    </xdr:to>
    <xdr:cxnSp macro="">
      <xdr:nvCxnSpPr>
        <xdr:cNvPr id="49" name="直線コネクタ 48"/>
        <xdr:cNvCxnSpPr/>
      </xdr:nvCxnSpPr>
      <xdr:spPr bwMode="auto">
        <a:xfrm>
          <a:off x="5562600" y="3415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75265</xdr:rowOff>
    </xdr:from>
    <xdr:ext cx="762000" cy="259045"/>
    <xdr:sp macro="" textlink="">
      <xdr:nvSpPr>
        <xdr:cNvPr id="50" name="人口1人当たり決算額の推移最大値テキスト130"/>
        <xdr:cNvSpPr txBox="1"/>
      </xdr:nvSpPr>
      <xdr:spPr>
        <a:xfrm>
          <a:off x="5740400" y="183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160338</xdr:rowOff>
    </xdr:from>
    <xdr:to>
      <xdr:col>30</xdr:col>
      <xdr:colOff>25400</xdr:colOff>
      <xdr:row>11</xdr:row>
      <xdr:rowOff>160338</xdr:rowOff>
    </xdr:to>
    <xdr:cxnSp macro="">
      <xdr:nvCxnSpPr>
        <xdr:cNvPr id="51" name="直線コネクタ 50"/>
        <xdr:cNvCxnSpPr/>
      </xdr:nvCxnSpPr>
      <xdr:spPr bwMode="auto">
        <a:xfrm>
          <a:off x="5562600" y="20939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62480</xdr:rowOff>
    </xdr:from>
    <xdr:to>
      <xdr:col>29</xdr:col>
      <xdr:colOff>127000</xdr:colOff>
      <xdr:row>16</xdr:row>
      <xdr:rowOff>92264</xdr:rowOff>
    </xdr:to>
    <xdr:cxnSp macro="">
      <xdr:nvCxnSpPr>
        <xdr:cNvPr id="52" name="直線コネクタ 51"/>
        <xdr:cNvCxnSpPr/>
      </xdr:nvCxnSpPr>
      <xdr:spPr bwMode="auto">
        <a:xfrm flipV="1">
          <a:off x="5003800" y="2853305"/>
          <a:ext cx="647700" cy="29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47257</xdr:rowOff>
    </xdr:from>
    <xdr:ext cx="762000" cy="259045"/>
    <xdr:sp macro="" textlink="">
      <xdr:nvSpPr>
        <xdr:cNvPr id="53" name="人口1人当たり決算額の推移平均値テキスト130"/>
        <xdr:cNvSpPr txBox="1"/>
      </xdr:nvSpPr>
      <xdr:spPr>
        <a:xfrm>
          <a:off x="5740400" y="28380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68373</xdr:rowOff>
    </xdr:from>
    <xdr:to>
      <xdr:col>29</xdr:col>
      <xdr:colOff>177800</xdr:colOff>
      <xdr:row>16</xdr:row>
      <xdr:rowOff>169973</xdr:rowOff>
    </xdr:to>
    <xdr:sp macro="" textlink="">
      <xdr:nvSpPr>
        <xdr:cNvPr id="54" name="フローチャート: 判断 53"/>
        <xdr:cNvSpPr/>
      </xdr:nvSpPr>
      <xdr:spPr bwMode="auto">
        <a:xfrm>
          <a:off x="56007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92264</xdr:rowOff>
    </xdr:from>
    <xdr:to>
      <xdr:col>26</xdr:col>
      <xdr:colOff>50800</xdr:colOff>
      <xdr:row>17</xdr:row>
      <xdr:rowOff>48193</xdr:rowOff>
    </xdr:to>
    <xdr:cxnSp macro="">
      <xdr:nvCxnSpPr>
        <xdr:cNvPr id="55" name="直線コネクタ 54"/>
        <xdr:cNvCxnSpPr/>
      </xdr:nvCxnSpPr>
      <xdr:spPr bwMode="auto">
        <a:xfrm flipV="1">
          <a:off x="4305300" y="2883089"/>
          <a:ext cx="698500" cy="127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84310</xdr:rowOff>
    </xdr:from>
    <xdr:to>
      <xdr:col>26</xdr:col>
      <xdr:colOff>101600</xdr:colOff>
      <xdr:row>17</xdr:row>
      <xdr:rowOff>14460</xdr:rowOff>
    </xdr:to>
    <xdr:sp macro="" textlink="">
      <xdr:nvSpPr>
        <xdr:cNvPr id="56" name="フローチャート: 判断 55"/>
        <xdr:cNvSpPr/>
      </xdr:nvSpPr>
      <xdr:spPr bwMode="auto">
        <a:xfrm>
          <a:off x="4953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170687</xdr:rowOff>
    </xdr:from>
    <xdr:ext cx="736600" cy="259045"/>
    <xdr:sp macro="" textlink="">
      <xdr:nvSpPr>
        <xdr:cNvPr id="57" name="テキスト ボックス 56"/>
        <xdr:cNvSpPr txBox="1"/>
      </xdr:nvSpPr>
      <xdr:spPr>
        <a:xfrm>
          <a:off x="4622800" y="296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27945</xdr:rowOff>
    </xdr:from>
    <xdr:to>
      <xdr:col>22</xdr:col>
      <xdr:colOff>114300</xdr:colOff>
      <xdr:row>17</xdr:row>
      <xdr:rowOff>48193</xdr:rowOff>
    </xdr:to>
    <xdr:cxnSp macro="">
      <xdr:nvCxnSpPr>
        <xdr:cNvPr id="58" name="直線コネクタ 57"/>
        <xdr:cNvCxnSpPr/>
      </xdr:nvCxnSpPr>
      <xdr:spPr bwMode="auto">
        <a:xfrm>
          <a:off x="3606800" y="2990220"/>
          <a:ext cx="698500" cy="20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89486</xdr:rowOff>
    </xdr:from>
    <xdr:to>
      <xdr:col>22</xdr:col>
      <xdr:colOff>165100</xdr:colOff>
      <xdr:row>17</xdr:row>
      <xdr:rowOff>19636</xdr:rowOff>
    </xdr:to>
    <xdr:sp macro="" textlink="">
      <xdr:nvSpPr>
        <xdr:cNvPr id="59" name="フローチャート: 判断 58"/>
        <xdr:cNvSpPr/>
      </xdr:nvSpPr>
      <xdr:spPr bwMode="auto">
        <a:xfrm>
          <a:off x="4254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29813</xdr:rowOff>
    </xdr:from>
    <xdr:ext cx="762000" cy="259045"/>
    <xdr:sp macro="" textlink="">
      <xdr:nvSpPr>
        <xdr:cNvPr id="60" name="テキスト ボックス 59"/>
        <xdr:cNvSpPr txBox="1"/>
      </xdr:nvSpPr>
      <xdr:spPr>
        <a:xfrm>
          <a:off x="3924300" y="2649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27945</xdr:rowOff>
    </xdr:from>
    <xdr:to>
      <xdr:col>18</xdr:col>
      <xdr:colOff>177800</xdr:colOff>
      <xdr:row>17</xdr:row>
      <xdr:rowOff>34281</xdr:rowOff>
    </xdr:to>
    <xdr:cxnSp macro="">
      <xdr:nvCxnSpPr>
        <xdr:cNvPr id="61" name="直線コネクタ 60"/>
        <xdr:cNvCxnSpPr/>
      </xdr:nvCxnSpPr>
      <xdr:spPr bwMode="auto">
        <a:xfrm flipV="1">
          <a:off x="2908300" y="2990220"/>
          <a:ext cx="698500" cy="6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47326</xdr:rowOff>
    </xdr:from>
    <xdr:to>
      <xdr:col>19</xdr:col>
      <xdr:colOff>38100</xdr:colOff>
      <xdr:row>17</xdr:row>
      <xdr:rowOff>148926</xdr:rowOff>
    </xdr:to>
    <xdr:sp macro="" textlink="">
      <xdr:nvSpPr>
        <xdr:cNvPr id="62" name="フローチャート: 判断 61"/>
        <xdr:cNvSpPr/>
      </xdr:nvSpPr>
      <xdr:spPr bwMode="auto">
        <a:xfrm>
          <a:off x="3556000" y="3009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133703</xdr:rowOff>
    </xdr:from>
    <xdr:ext cx="762000" cy="259045"/>
    <xdr:sp macro="" textlink="">
      <xdr:nvSpPr>
        <xdr:cNvPr id="63" name="テキスト ボックス 62"/>
        <xdr:cNvSpPr txBox="1"/>
      </xdr:nvSpPr>
      <xdr:spPr>
        <a:xfrm>
          <a:off x="3225800" y="309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69728</xdr:rowOff>
    </xdr:from>
    <xdr:to>
      <xdr:col>15</xdr:col>
      <xdr:colOff>101600</xdr:colOff>
      <xdr:row>17</xdr:row>
      <xdr:rowOff>171328</xdr:rowOff>
    </xdr:to>
    <xdr:sp macro="" textlink="">
      <xdr:nvSpPr>
        <xdr:cNvPr id="64" name="フローチャート: 判断 63"/>
        <xdr:cNvSpPr/>
      </xdr:nvSpPr>
      <xdr:spPr bwMode="auto">
        <a:xfrm>
          <a:off x="2857500" y="3032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156105</xdr:rowOff>
    </xdr:from>
    <xdr:ext cx="762000" cy="259045"/>
    <xdr:sp macro="" textlink="">
      <xdr:nvSpPr>
        <xdr:cNvPr id="65" name="テキスト ボックス 64"/>
        <xdr:cNvSpPr txBox="1"/>
      </xdr:nvSpPr>
      <xdr:spPr>
        <a:xfrm>
          <a:off x="2527300" y="3118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11680</xdr:rowOff>
    </xdr:from>
    <xdr:to>
      <xdr:col>29</xdr:col>
      <xdr:colOff>177800</xdr:colOff>
      <xdr:row>16</xdr:row>
      <xdr:rowOff>113280</xdr:rowOff>
    </xdr:to>
    <xdr:sp macro="" textlink="">
      <xdr:nvSpPr>
        <xdr:cNvPr id="71" name="楕円 70"/>
        <xdr:cNvSpPr/>
      </xdr:nvSpPr>
      <xdr:spPr bwMode="auto">
        <a:xfrm>
          <a:off x="5600700" y="2802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28207</xdr:rowOff>
    </xdr:from>
    <xdr:ext cx="762000" cy="259045"/>
    <xdr:sp macro="" textlink="">
      <xdr:nvSpPr>
        <xdr:cNvPr id="72" name="人口1人当たり決算額の推移該当値テキスト130"/>
        <xdr:cNvSpPr txBox="1"/>
      </xdr:nvSpPr>
      <xdr:spPr>
        <a:xfrm>
          <a:off x="5740400" y="264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41464</xdr:rowOff>
    </xdr:from>
    <xdr:to>
      <xdr:col>26</xdr:col>
      <xdr:colOff>101600</xdr:colOff>
      <xdr:row>16</xdr:row>
      <xdr:rowOff>143064</xdr:rowOff>
    </xdr:to>
    <xdr:sp macro="" textlink="">
      <xdr:nvSpPr>
        <xdr:cNvPr id="73" name="楕円 72"/>
        <xdr:cNvSpPr/>
      </xdr:nvSpPr>
      <xdr:spPr bwMode="auto">
        <a:xfrm>
          <a:off x="4953000" y="28322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153241</xdr:rowOff>
    </xdr:from>
    <xdr:ext cx="736600" cy="259045"/>
    <xdr:sp macro="" textlink="">
      <xdr:nvSpPr>
        <xdr:cNvPr id="74" name="テキスト ボックス 73"/>
        <xdr:cNvSpPr txBox="1"/>
      </xdr:nvSpPr>
      <xdr:spPr>
        <a:xfrm>
          <a:off x="4622800" y="2601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168843</xdr:rowOff>
    </xdr:from>
    <xdr:to>
      <xdr:col>22</xdr:col>
      <xdr:colOff>165100</xdr:colOff>
      <xdr:row>17</xdr:row>
      <xdr:rowOff>98993</xdr:rowOff>
    </xdr:to>
    <xdr:sp macro="" textlink="">
      <xdr:nvSpPr>
        <xdr:cNvPr id="75" name="楕円 74"/>
        <xdr:cNvSpPr/>
      </xdr:nvSpPr>
      <xdr:spPr bwMode="auto">
        <a:xfrm>
          <a:off x="4254500" y="29596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83770</xdr:rowOff>
    </xdr:from>
    <xdr:ext cx="762000" cy="259045"/>
    <xdr:sp macro="" textlink="">
      <xdr:nvSpPr>
        <xdr:cNvPr id="76" name="テキスト ボックス 75"/>
        <xdr:cNvSpPr txBox="1"/>
      </xdr:nvSpPr>
      <xdr:spPr>
        <a:xfrm>
          <a:off x="3924300" y="304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148595</xdr:rowOff>
    </xdr:from>
    <xdr:to>
      <xdr:col>19</xdr:col>
      <xdr:colOff>38100</xdr:colOff>
      <xdr:row>17</xdr:row>
      <xdr:rowOff>78745</xdr:rowOff>
    </xdr:to>
    <xdr:sp macro="" textlink="">
      <xdr:nvSpPr>
        <xdr:cNvPr id="77" name="楕円 76"/>
        <xdr:cNvSpPr/>
      </xdr:nvSpPr>
      <xdr:spPr bwMode="auto">
        <a:xfrm>
          <a:off x="3556000" y="2939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88922</xdr:rowOff>
    </xdr:from>
    <xdr:ext cx="762000" cy="259045"/>
    <xdr:sp macro="" textlink="">
      <xdr:nvSpPr>
        <xdr:cNvPr id="78" name="テキスト ボックス 77"/>
        <xdr:cNvSpPr txBox="1"/>
      </xdr:nvSpPr>
      <xdr:spPr>
        <a:xfrm>
          <a:off x="3225800" y="270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154931</xdr:rowOff>
    </xdr:from>
    <xdr:to>
      <xdr:col>15</xdr:col>
      <xdr:colOff>101600</xdr:colOff>
      <xdr:row>17</xdr:row>
      <xdr:rowOff>85081</xdr:rowOff>
    </xdr:to>
    <xdr:sp macro="" textlink="">
      <xdr:nvSpPr>
        <xdr:cNvPr id="79" name="楕円 78"/>
        <xdr:cNvSpPr/>
      </xdr:nvSpPr>
      <xdr:spPr bwMode="auto">
        <a:xfrm>
          <a:off x="2857500" y="2945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95258</xdr:rowOff>
    </xdr:from>
    <xdr:ext cx="762000" cy="259045"/>
    <xdr:sp macro="" textlink="">
      <xdr:nvSpPr>
        <xdr:cNvPr id="80" name="テキスト ボックス 79"/>
        <xdr:cNvSpPr txBox="1"/>
      </xdr:nvSpPr>
      <xdr:spPr>
        <a:xfrm>
          <a:off x="2527300" y="27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29662</xdr:rowOff>
    </xdr:from>
    <xdr:to>
      <xdr:col>29</xdr:col>
      <xdr:colOff>127000</xdr:colOff>
      <xdr:row>38</xdr:row>
      <xdr:rowOff>55128</xdr:rowOff>
    </xdr:to>
    <xdr:cxnSp macro="">
      <xdr:nvCxnSpPr>
        <xdr:cNvPr id="107" name="直線コネクタ 106"/>
        <xdr:cNvCxnSpPr/>
      </xdr:nvCxnSpPr>
      <xdr:spPr bwMode="auto">
        <a:xfrm flipV="1">
          <a:off x="5651500" y="6297112"/>
          <a:ext cx="0" cy="12256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27205</xdr:rowOff>
    </xdr:from>
    <xdr:ext cx="762000" cy="259045"/>
    <xdr:sp macro="" textlink="">
      <xdr:nvSpPr>
        <xdr:cNvPr id="108" name="人口1人当たり決算額の推移最小値テキスト445"/>
        <xdr:cNvSpPr txBox="1"/>
      </xdr:nvSpPr>
      <xdr:spPr>
        <a:xfrm>
          <a:off x="5740400" y="749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55128</xdr:rowOff>
    </xdr:from>
    <xdr:to>
      <xdr:col>30</xdr:col>
      <xdr:colOff>25400</xdr:colOff>
      <xdr:row>38</xdr:row>
      <xdr:rowOff>55128</xdr:rowOff>
    </xdr:to>
    <xdr:cxnSp macro="">
      <xdr:nvCxnSpPr>
        <xdr:cNvPr id="109" name="直線コネクタ 108"/>
        <xdr:cNvCxnSpPr/>
      </xdr:nvCxnSpPr>
      <xdr:spPr bwMode="auto">
        <a:xfrm>
          <a:off x="5562600" y="75227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116039</xdr:rowOff>
    </xdr:from>
    <xdr:ext cx="762000" cy="259045"/>
    <xdr:sp macro="" textlink="">
      <xdr:nvSpPr>
        <xdr:cNvPr id="110" name="人口1人当たり決算額の推移最大値テキスト445"/>
        <xdr:cNvSpPr txBox="1"/>
      </xdr:nvSpPr>
      <xdr:spPr>
        <a:xfrm>
          <a:off x="5740400" y="6040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29662</xdr:rowOff>
    </xdr:from>
    <xdr:to>
      <xdr:col>30</xdr:col>
      <xdr:colOff>25400</xdr:colOff>
      <xdr:row>34</xdr:row>
      <xdr:rowOff>29662</xdr:rowOff>
    </xdr:to>
    <xdr:cxnSp macro="">
      <xdr:nvCxnSpPr>
        <xdr:cNvPr id="111" name="直線コネクタ 110"/>
        <xdr:cNvCxnSpPr/>
      </xdr:nvCxnSpPr>
      <xdr:spPr bwMode="auto">
        <a:xfrm>
          <a:off x="5562600" y="62971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88024</xdr:rowOff>
    </xdr:from>
    <xdr:to>
      <xdr:col>29</xdr:col>
      <xdr:colOff>127000</xdr:colOff>
      <xdr:row>36</xdr:row>
      <xdr:rowOff>108483</xdr:rowOff>
    </xdr:to>
    <xdr:cxnSp macro="">
      <xdr:nvCxnSpPr>
        <xdr:cNvPr id="112" name="直線コネクタ 111"/>
        <xdr:cNvCxnSpPr/>
      </xdr:nvCxnSpPr>
      <xdr:spPr bwMode="auto">
        <a:xfrm>
          <a:off x="5003800" y="7041274"/>
          <a:ext cx="647700" cy="20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93261</xdr:rowOff>
    </xdr:from>
    <xdr:ext cx="762000" cy="259045"/>
    <xdr:sp macro="" textlink="">
      <xdr:nvSpPr>
        <xdr:cNvPr id="113" name="人口1人当たり決算額の推移平均値テキスト445"/>
        <xdr:cNvSpPr txBox="1"/>
      </xdr:nvSpPr>
      <xdr:spPr>
        <a:xfrm>
          <a:off x="5740400" y="70465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58255</xdr:rowOff>
    </xdr:from>
    <xdr:to>
      <xdr:col>29</xdr:col>
      <xdr:colOff>177800</xdr:colOff>
      <xdr:row>36</xdr:row>
      <xdr:rowOff>159855</xdr:rowOff>
    </xdr:to>
    <xdr:sp macro="" textlink="">
      <xdr:nvSpPr>
        <xdr:cNvPr id="114" name="フローチャート: 判断 113"/>
        <xdr:cNvSpPr/>
      </xdr:nvSpPr>
      <xdr:spPr bwMode="auto">
        <a:xfrm>
          <a:off x="56007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71930</xdr:rowOff>
    </xdr:from>
    <xdr:to>
      <xdr:col>26</xdr:col>
      <xdr:colOff>50800</xdr:colOff>
      <xdr:row>36</xdr:row>
      <xdr:rowOff>88024</xdr:rowOff>
    </xdr:to>
    <xdr:cxnSp macro="">
      <xdr:nvCxnSpPr>
        <xdr:cNvPr id="115" name="直線コネクタ 114"/>
        <xdr:cNvCxnSpPr/>
      </xdr:nvCxnSpPr>
      <xdr:spPr bwMode="auto">
        <a:xfrm>
          <a:off x="4305300" y="7025180"/>
          <a:ext cx="698500" cy="160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54072</xdr:rowOff>
    </xdr:from>
    <xdr:to>
      <xdr:col>26</xdr:col>
      <xdr:colOff>101600</xdr:colOff>
      <xdr:row>36</xdr:row>
      <xdr:rowOff>155672</xdr:rowOff>
    </xdr:to>
    <xdr:sp macro="" textlink="">
      <xdr:nvSpPr>
        <xdr:cNvPr id="116" name="フローチャート: 判断 115"/>
        <xdr:cNvSpPr/>
      </xdr:nvSpPr>
      <xdr:spPr bwMode="auto">
        <a:xfrm>
          <a:off x="4953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140449</xdr:rowOff>
    </xdr:from>
    <xdr:ext cx="736600" cy="259045"/>
    <xdr:sp macro="" textlink="">
      <xdr:nvSpPr>
        <xdr:cNvPr id="117" name="テキスト ボックス 116"/>
        <xdr:cNvSpPr txBox="1"/>
      </xdr:nvSpPr>
      <xdr:spPr>
        <a:xfrm>
          <a:off x="4622800" y="7093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71930</xdr:rowOff>
    </xdr:from>
    <xdr:to>
      <xdr:col>22</xdr:col>
      <xdr:colOff>114300</xdr:colOff>
      <xdr:row>36</xdr:row>
      <xdr:rowOff>91522</xdr:rowOff>
    </xdr:to>
    <xdr:cxnSp macro="">
      <xdr:nvCxnSpPr>
        <xdr:cNvPr id="118" name="直線コネクタ 117"/>
        <xdr:cNvCxnSpPr/>
      </xdr:nvCxnSpPr>
      <xdr:spPr bwMode="auto">
        <a:xfrm flipV="1">
          <a:off x="3606800" y="7025180"/>
          <a:ext cx="698500" cy="19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34983</xdr:rowOff>
    </xdr:from>
    <xdr:to>
      <xdr:col>22</xdr:col>
      <xdr:colOff>165100</xdr:colOff>
      <xdr:row>36</xdr:row>
      <xdr:rowOff>136583</xdr:rowOff>
    </xdr:to>
    <xdr:sp macro="" textlink="">
      <xdr:nvSpPr>
        <xdr:cNvPr id="119" name="フローチャート: 判断 118"/>
        <xdr:cNvSpPr/>
      </xdr:nvSpPr>
      <xdr:spPr bwMode="auto">
        <a:xfrm>
          <a:off x="4254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121360</xdr:rowOff>
    </xdr:from>
    <xdr:ext cx="762000" cy="259045"/>
    <xdr:sp macro="" textlink="">
      <xdr:nvSpPr>
        <xdr:cNvPr id="120" name="テキスト ボックス 119"/>
        <xdr:cNvSpPr txBox="1"/>
      </xdr:nvSpPr>
      <xdr:spPr>
        <a:xfrm>
          <a:off x="3924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41687</xdr:rowOff>
    </xdr:from>
    <xdr:to>
      <xdr:col>18</xdr:col>
      <xdr:colOff>177800</xdr:colOff>
      <xdr:row>36</xdr:row>
      <xdr:rowOff>91522</xdr:rowOff>
    </xdr:to>
    <xdr:cxnSp macro="">
      <xdr:nvCxnSpPr>
        <xdr:cNvPr id="121" name="直線コネクタ 120"/>
        <xdr:cNvCxnSpPr/>
      </xdr:nvCxnSpPr>
      <xdr:spPr bwMode="auto">
        <a:xfrm>
          <a:off x="2908300" y="6994937"/>
          <a:ext cx="698500" cy="49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112388</xdr:rowOff>
    </xdr:from>
    <xdr:to>
      <xdr:col>19</xdr:col>
      <xdr:colOff>38100</xdr:colOff>
      <xdr:row>37</xdr:row>
      <xdr:rowOff>42538</xdr:rowOff>
    </xdr:to>
    <xdr:sp macro="" textlink="">
      <xdr:nvSpPr>
        <xdr:cNvPr id="122" name="フローチャート: 判断 121"/>
        <xdr:cNvSpPr/>
      </xdr:nvSpPr>
      <xdr:spPr bwMode="auto">
        <a:xfrm>
          <a:off x="3556000" y="70656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27315</xdr:rowOff>
    </xdr:from>
    <xdr:ext cx="762000" cy="259045"/>
    <xdr:sp macro="" textlink="">
      <xdr:nvSpPr>
        <xdr:cNvPr id="123" name="テキスト ボックス 122"/>
        <xdr:cNvSpPr txBox="1"/>
      </xdr:nvSpPr>
      <xdr:spPr>
        <a:xfrm>
          <a:off x="3225800" y="715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67125</xdr:rowOff>
    </xdr:from>
    <xdr:to>
      <xdr:col>15</xdr:col>
      <xdr:colOff>101600</xdr:colOff>
      <xdr:row>36</xdr:row>
      <xdr:rowOff>168725</xdr:rowOff>
    </xdr:to>
    <xdr:sp macro="" textlink="">
      <xdr:nvSpPr>
        <xdr:cNvPr id="124" name="フローチャート: 判断 123"/>
        <xdr:cNvSpPr/>
      </xdr:nvSpPr>
      <xdr:spPr bwMode="auto">
        <a:xfrm>
          <a:off x="2857500" y="7020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153502</xdr:rowOff>
    </xdr:from>
    <xdr:ext cx="762000" cy="259045"/>
    <xdr:sp macro="" textlink="">
      <xdr:nvSpPr>
        <xdr:cNvPr id="125" name="テキスト ボックス 124"/>
        <xdr:cNvSpPr txBox="1"/>
      </xdr:nvSpPr>
      <xdr:spPr>
        <a:xfrm>
          <a:off x="2527300" y="710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57683</xdr:rowOff>
    </xdr:from>
    <xdr:to>
      <xdr:col>29</xdr:col>
      <xdr:colOff>177800</xdr:colOff>
      <xdr:row>36</xdr:row>
      <xdr:rowOff>159283</xdr:rowOff>
    </xdr:to>
    <xdr:sp macro="" textlink="">
      <xdr:nvSpPr>
        <xdr:cNvPr id="131" name="楕円 130"/>
        <xdr:cNvSpPr/>
      </xdr:nvSpPr>
      <xdr:spPr bwMode="auto">
        <a:xfrm>
          <a:off x="5600700" y="7010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245660</xdr:rowOff>
    </xdr:from>
    <xdr:ext cx="762000" cy="259045"/>
    <xdr:sp macro="" textlink="">
      <xdr:nvSpPr>
        <xdr:cNvPr id="132" name="人口1人当たり決算額の推移該当値テキスト445"/>
        <xdr:cNvSpPr txBox="1"/>
      </xdr:nvSpPr>
      <xdr:spPr>
        <a:xfrm>
          <a:off x="5740400" y="685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37224</xdr:rowOff>
    </xdr:from>
    <xdr:to>
      <xdr:col>26</xdr:col>
      <xdr:colOff>101600</xdr:colOff>
      <xdr:row>36</xdr:row>
      <xdr:rowOff>138824</xdr:rowOff>
    </xdr:to>
    <xdr:sp macro="" textlink="">
      <xdr:nvSpPr>
        <xdr:cNvPr id="133" name="楕円 132"/>
        <xdr:cNvSpPr/>
      </xdr:nvSpPr>
      <xdr:spPr bwMode="auto">
        <a:xfrm>
          <a:off x="4953000" y="6990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149001</xdr:rowOff>
    </xdr:from>
    <xdr:ext cx="736600" cy="259045"/>
    <xdr:sp macro="" textlink="">
      <xdr:nvSpPr>
        <xdr:cNvPr id="134" name="テキスト ボックス 133"/>
        <xdr:cNvSpPr txBox="1"/>
      </xdr:nvSpPr>
      <xdr:spPr>
        <a:xfrm>
          <a:off x="4622800" y="675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21130</xdr:rowOff>
    </xdr:from>
    <xdr:to>
      <xdr:col>22</xdr:col>
      <xdr:colOff>165100</xdr:colOff>
      <xdr:row>36</xdr:row>
      <xdr:rowOff>122730</xdr:rowOff>
    </xdr:to>
    <xdr:sp macro="" textlink="">
      <xdr:nvSpPr>
        <xdr:cNvPr id="135" name="楕円 134"/>
        <xdr:cNvSpPr/>
      </xdr:nvSpPr>
      <xdr:spPr bwMode="auto">
        <a:xfrm>
          <a:off x="4254500" y="6974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132907</xdr:rowOff>
    </xdr:from>
    <xdr:ext cx="762000" cy="259045"/>
    <xdr:sp macro="" textlink="">
      <xdr:nvSpPr>
        <xdr:cNvPr id="136" name="テキスト ボックス 135"/>
        <xdr:cNvSpPr txBox="1"/>
      </xdr:nvSpPr>
      <xdr:spPr>
        <a:xfrm>
          <a:off x="3924300" y="674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40722</xdr:rowOff>
    </xdr:from>
    <xdr:to>
      <xdr:col>19</xdr:col>
      <xdr:colOff>38100</xdr:colOff>
      <xdr:row>36</xdr:row>
      <xdr:rowOff>142322</xdr:rowOff>
    </xdr:to>
    <xdr:sp macro="" textlink="">
      <xdr:nvSpPr>
        <xdr:cNvPr id="137" name="楕円 136"/>
        <xdr:cNvSpPr/>
      </xdr:nvSpPr>
      <xdr:spPr bwMode="auto">
        <a:xfrm>
          <a:off x="3556000" y="69939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152499</xdr:rowOff>
    </xdr:from>
    <xdr:ext cx="762000" cy="259045"/>
    <xdr:sp macro="" textlink="">
      <xdr:nvSpPr>
        <xdr:cNvPr id="138" name="テキスト ボックス 137"/>
        <xdr:cNvSpPr txBox="1"/>
      </xdr:nvSpPr>
      <xdr:spPr>
        <a:xfrm>
          <a:off x="3225800" y="676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333787</xdr:rowOff>
    </xdr:from>
    <xdr:to>
      <xdr:col>15</xdr:col>
      <xdr:colOff>101600</xdr:colOff>
      <xdr:row>36</xdr:row>
      <xdr:rowOff>92487</xdr:rowOff>
    </xdr:to>
    <xdr:sp macro="" textlink="">
      <xdr:nvSpPr>
        <xdr:cNvPr id="139" name="楕円 138"/>
        <xdr:cNvSpPr/>
      </xdr:nvSpPr>
      <xdr:spPr bwMode="auto">
        <a:xfrm>
          <a:off x="2857500" y="69441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102664</xdr:rowOff>
    </xdr:from>
    <xdr:ext cx="762000" cy="259045"/>
    <xdr:sp macro="" textlink="">
      <xdr:nvSpPr>
        <xdr:cNvPr id="140" name="テキスト ボックス 139"/>
        <xdr:cNvSpPr txBox="1"/>
      </xdr:nvSpPr>
      <xdr:spPr>
        <a:xfrm>
          <a:off x="2527300" y="671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66,431
65,167
130.45
30,421,391
29,528,266
765,807
17,923,058
28,036,138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66058</xdr:rowOff>
    </xdr:from>
    <xdr:to>
      <xdr:col>24</xdr:col>
      <xdr:colOff>62865</xdr:colOff>
      <xdr:row>39</xdr:row>
      <xdr:rowOff>1512</xdr:rowOff>
    </xdr:to>
    <xdr:cxnSp macro="">
      <xdr:nvCxnSpPr>
        <xdr:cNvPr id="58" name="直線コネクタ 57"/>
        <xdr:cNvCxnSpPr/>
      </xdr:nvCxnSpPr>
      <xdr:spPr>
        <a:xfrm flipV="1">
          <a:off x="4633595" y="5381008"/>
          <a:ext cx="1270" cy="130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5339</xdr:rowOff>
    </xdr:from>
    <xdr:ext cx="534377" cy="259045"/>
    <xdr:sp macro="" textlink="">
      <xdr:nvSpPr>
        <xdr:cNvPr id="59" name="人件費最小値テキスト"/>
        <xdr:cNvSpPr txBox="1"/>
      </xdr:nvSpPr>
      <xdr:spPr>
        <a:xfrm>
          <a:off x="4686300" y="66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1512</xdr:rowOff>
    </xdr:from>
    <xdr:to>
      <xdr:col>24</xdr:col>
      <xdr:colOff>152400</xdr:colOff>
      <xdr:row>39</xdr:row>
      <xdr:rowOff>1512</xdr:rowOff>
    </xdr:to>
    <xdr:cxnSp macro="">
      <xdr:nvCxnSpPr>
        <xdr:cNvPr id="60" name="直線コネクタ 59"/>
        <xdr:cNvCxnSpPr/>
      </xdr:nvCxnSpPr>
      <xdr:spPr>
        <a:xfrm>
          <a:off x="4546600" y="668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12735</xdr:rowOff>
    </xdr:from>
    <xdr:ext cx="599010" cy="259045"/>
    <xdr:sp macro="" textlink="">
      <xdr:nvSpPr>
        <xdr:cNvPr id="61" name="人件費最大値テキスト"/>
        <xdr:cNvSpPr txBox="1"/>
      </xdr:nvSpPr>
      <xdr:spPr>
        <a:xfrm>
          <a:off x="4686300" y="5156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66058</xdr:rowOff>
    </xdr:from>
    <xdr:to>
      <xdr:col>24</xdr:col>
      <xdr:colOff>152400</xdr:colOff>
      <xdr:row>31</xdr:row>
      <xdr:rowOff>66058</xdr:rowOff>
    </xdr:to>
    <xdr:cxnSp macro="">
      <xdr:nvCxnSpPr>
        <xdr:cNvPr id="62" name="直線コネクタ 61"/>
        <xdr:cNvCxnSpPr/>
      </xdr:nvCxnSpPr>
      <xdr:spPr>
        <a:xfrm>
          <a:off x="4546600" y="538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78370</xdr:rowOff>
    </xdr:from>
    <xdr:to>
      <xdr:col>24</xdr:col>
      <xdr:colOff>63500</xdr:colOff>
      <xdr:row>35</xdr:row>
      <xdr:rowOff>108774</xdr:rowOff>
    </xdr:to>
    <xdr:cxnSp macro="">
      <xdr:nvCxnSpPr>
        <xdr:cNvPr id="63" name="直線コネクタ 62"/>
        <xdr:cNvCxnSpPr/>
      </xdr:nvCxnSpPr>
      <xdr:spPr>
        <a:xfrm flipV="1">
          <a:off x="3797300" y="6079120"/>
          <a:ext cx="8382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4821</xdr:rowOff>
    </xdr:from>
    <xdr:ext cx="534377" cy="259045"/>
    <xdr:sp macro="" textlink="">
      <xdr:nvSpPr>
        <xdr:cNvPr id="64" name="人件費平均値テキスト"/>
        <xdr:cNvSpPr txBox="1"/>
      </xdr:nvSpPr>
      <xdr:spPr>
        <a:xfrm>
          <a:off x="4686300" y="6177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26394</xdr:rowOff>
    </xdr:from>
    <xdr:to>
      <xdr:col>24</xdr:col>
      <xdr:colOff>114300</xdr:colOff>
      <xdr:row>36</xdr:row>
      <xdr:rowOff>127994</xdr:rowOff>
    </xdr:to>
    <xdr:sp macro="" textlink="">
      <xdr:nvSpPr>
        <xdr:cNvPr id="65" name="フローチャート: 判断 64"/>
        <xdr:cNvSpPr/>
      </xdr:nvSpPr>
      <xdr:spPr>
        <a:xfrm>
          <a:off x="45847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108774</xdr:rowOff>
    </xdr:from>
    <xdr:to>
      <xdr:col>19</xdr:col>
      <xdr:colOff>177800</xdr:colOff>
      <xdr:row>36</xdr:row>
      <xdr:rowOff>92478</xdr:rowOff>
    </xdr:to>
    <xdr:cxnSp macro="">
      <xdr:nvCxnSpPr>
        <xdr:cNvPr id="66" name="直線コネクタ 65"/>
        <xdr:cNvCxnSpPr/>
      </xdr:nvCxnSpPr>
      <xdr:spPr>
        <a:xfrm flipV="1">
          <a:off x="2908300" y="6109524"/>
          <a:ext cx="889000" cy="1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32844</xdr:rowOff>
    </xdr:from>
    <xdr:to>
      <xdr:col>20</xdr:col>
      <xdr:colOff>38100</xdr:colOff>
      <xdr:row>36</xdr:row>
      <xdr:rowOff>134444</xdr:rowOff>
    </xdr:to>
    <xdr:sp macro="" textlink="">
      <xdr:nvSpPr>
        <xdr:cNvPr id="67" name="フローチャート: 判断 66"/>
        <xdr:cNvSpPr/>
      </xdr:nvSpPr>
      <xdr:spPr>
        <a:xfrm>
          <a:off x="3746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125571</xdr:rowOff>
    </xdr:from>
    <xdr:ext cx="534377" cy="259045"/>
    <xdr:sp macro="" textlink="">
      <xdr:nvSpPr>
        <xdr:cNvPr id="68" name="テキスト ボックス 67"/>
        <xdr:cNvSpPr txBox="1"/>
      </xdr:nvSpPr>
      <xdr:spPr>
        <a:xfrm>
          <a:off x="3530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76117</xdr:rowOff>
    </xdr:from>
    <xdr:to>
      <xdr:col>15</xdr:col>
      <xdr:colOff>50800</xdr:colOff>
      <xdr:row>36</xdr:row>
      <xdr:rowOff>92478</xdr:rowOff>
    </xdr:to>
    <xdr:cxnSp macro="">
      <xdr:nvCxnSpPr>
        <xdr:cNvPr id="69" name="直線コネクタ 68"/>
        <xdr:cNvCxnSpPr/>
      </xdr:nvCxnSpPr>
      <xdr:spPr>
        <a:xfrm>
          <a:off x="2019300" y="6248317"/>
          <a:ext cx="889000" cy="16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35032</xdr:rowOff>
    </xdr:from>
    <xdr:to>
      <xdr:col>15</xdr:col>
      <xdr:colOff>101600</xdr:colOff>
      <xdr:row>36</xdr:row>
      <xdr:rowOff>136632</xdr:rowOff>
    </xdr:to>
    <xdr:sp macro="" textlink="">
      <xdr:nvSpPr>
        <xdr:cNvPr id="70" name="フローチャート: 判断 69"/>
        <xdr:cNvSpPr/>
      </xdr:nvSpPr>
      <xdr:spPr>
        <a:xfrm>
          <a:off x="2857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153159</xdr:rowOff>
    </xdr:from>
    <xdr:ext cx="534377" cy="259045"/>
    <xdr:sp macro="" textlink="">
      <xdr:nvSpPr>
        <xdr:cNvPr id="71" name="テキスト ボックス 70"/>
        <xdr:cNvSpPr txBox="1"/>
      </xdr:nvSpPr>
      <xdr:spPr>
        <a:xfrm>
          <a:off x="2641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38936</xdr:rowOff>
    </xdr:from>
    <xdr:to>
      <xdr:col>10</xdr:col>
      <xdr:colOff>114300</xdr:colOff>
      <xdr:row>36</xdr:row>
      <xdr:rowOff>76117</xdr:rowOff>
    </xdr:to>
    <xdr:cxnSp macro="">
      <xdr:nvCxnSpPr>
        <xdr:cNvPr id="72" name="直線コネクタ 71"/>
        <xdr:cNvCxnSpPr/>
      </xdr:nvCxnSpPr>
      <xdr:spPr>
        <a:xfrm>
          <a:off x="1130300" y="6211136"/>
          <a:ext cx="889000" cy="3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152353</xdr:rowOff>
    </xdr:from>
    <xdr:to>
      <xdr:col>10</xdr:col>
      <xdr:colOff>165100</xdr:colOff>
      <xdr:row>37</xdr:row>
      <xdr:rowOff>82503</xdr:rowOff>
    </xdr:to>
    <xdr:sp macro="" textlink="">
      <xdr:nvSpPr>
        <xdr:cNvPr id="73" name="フローチャート: 判断 72"/>
        <xdr:cNvSpPr/>
      </xdr:nvSpPr>
      <xdr:spPr>
        <a:xfrm>
          <a:off x="1968500" y="632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73630</xdr:rowOff>
    </xdr:from>
    <xdr:ext cx="534377" cy="259045"/>
    <xdr:sp macro="" textlink="">
      <xdr:nvSpPr>
        <xdr:cNvPr id="74" name="テキスト ボックス 73"/>
        <xdr:cNvSpPr txBox="1"/>
      </xdr:nvSpPr>
      <xdr:spPr>
        <a:xfrm>
          <a:off x="1752111" y="641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158509</xdr:rowOff>
    </xdr:from>
    <xdr:to>
      <xdr:col>6</xdr:col>
      <xdr:colOff>38100</xdr:colOff>
      <xdr:row>37</xdr:row>
      <xdr:rowOff>88659</xdr:rowOff>
    </xdr:to>
    <xdr:sp macro="" textlink="">
      <xdr:nvSpPr>
        <xdr:cNvPr id="75" name="フローチャート: 判断 74"/>
        <xdr:cNvSpPr/>
      </xdr:nvSpPr>
      <xdr:spPr>
        <a:xfrm>
          <a:off x="1079500" y="63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79786</xdr:rowOff>
    </xdr:from>
    <xdr:ext cx="534377" cy="259045"/>
    <xdr:sp macro="" textlink="">
      <xdr:nvSpPr>
        <xdr:cNvPr id="76" name="テキスト ボックス 75"/>
        <xdr:cNvSpPr txBox="1"/>
      </xdr:nvSpPr>
      <xdr:spPr>
        <a:xfrm>
          <a:off x="863111" y="64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27570</xdr:rowOff>
    </xdr:from>
    <xdr:to>
      <xdr:col>24</xdr:col>
      <xdr:colOff>114300</xdr:colOff>
      <xdr:row>35</xdr:row>
      <xdr:rowOff>129170</xdr:rowOff>
    </xdr:to>
    <xdr:sp macro="" textlink="">
      <xdr:nvSpPr>
        <xdr:cNvPr id="82" name="楕円 81"/>
        <xdr:cNvSpPr/>
      </xdr:nvSpPr>
      <xdr:spPr>
        <a:xfrm>
          <a:off x="4584700" y="60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50447</xdr:rowOff>
    </xdr:from>
    <xdr:ext cx="534377" cy="259045"/>
    <xdr:sp macro="" textlink="">
      <xdr:nvSpPr>
        <xdr:cNvPr id="83" name="人件費該当値テキスト"/>
        <xdr:cNvSpPr txBox="1"/>
      </xdr:nvSpPr>
      <xdr:spPr>
        <a:xfrm>
          <a:off x="4686300" y="587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57974</xdr:rowOff>
    </xdr:from>
    <xdr:to>
      <xdr:col>20</xdr:col>
      <xdr:colOff>38100</xdr:colOff>
      <xdr:row>35</xdr:row>
      <xdr:rowOff>159574</xdr:rowOff>
    </xdr:to>
    <xdr:sp macro="" textlink="">
      <xdr:nvSpPr>
        <xdr:cNvPr id="84" name="楕円 83"/>
        <xdr:cNvSpPr/>
      </xdr:nvSpPr>
      <xdr:spPr>
        <a:xfrm>
          <a:off x="3746500" y="605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4651</xdr:rowOff>
    </xdr:from>
    <xdr:ext cx="534377" cy="259045"/>
    <xdr:sp macro="" textlink="">
      <xdr:nvSpPr>
        <xdr:cNvPr id="85" name="テキスト ボックス 84"/>
        <xdr:cNvSpPr txBox="1"/>
      </xdr:nvSpPr>
      <xdr:spPr>
        <a:xfrm>
          <a:off x="3530111" y="583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41678</xdr:rowOff>
    </xdr:from>
    <xdr:to>
      <xdr:col>15</xdr:col>
      <xdr:colOff>101600</xdr:colOff>
      <xdr:row>36</xdr:row>
      <xdr:rowOff>143278</xdr:rowOff>
    </xdr:to>
    <xdr:sp macro="" textlink="">
      <xdr:nvSpPr>
        <xdr:cNvPr id="86" name="楕円 85"/>
        <xdr:cNvSpPr/>
      </xdr:nvSpPr>
      <xdr:spPr>
        <a:xfrm>
          <a:off x="2857500" y="621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134405</xdr:rowOff>
    </xdr:from>
    <xdr:ext cx="534377" cy="259045"/>
    <xdr:sp macro="" textlink="">
      <xdr:nvSpPr>
        <xdr:cNvPr id="87" name="テキスト ボックス 86"/>
        <xdr:cNvSpPr txBox="1"/>
      </xdr:nvSpPr>
      <xdr:spPr>
        <a:xfrm>
          <a:off x="2641111" y="63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25317</xdr:rowOff>
    </xdr:from>
    <xdr:to>
      <xdr:col>10</xdr:col>
      <xdr:colOff>165100</xdr:colOff>
      <xdr:row>36</xdr:row>
      <xdr:rowOff>126917</xdr:rowOff>
    </xdr:to>
    <xdr:sp macro="" textlink="">
      <xdr:nvSpPr>
        <xdr:cNvPr id="88" name="楕円 87"/>
        <xdr:cNvSpPr/>
      </xdr:nvSpPr>
      <xdr:spPr>
        <a:xfrm>
          <a:off x="1968500" y="619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143444</xdr:rowOff>
    </xdr:from>
    <xdr:ext cx="534377" cy="259045"/>
    <xdr:sp macro="" textlink="">
      <xdr:nvSpPr>
        <xdr:cNvPr id="89" name="テキスト ボックス 88"/>
        <xdr:cNvSpPr txBox="1"/>
      </xdr:nvSpPr>
      <xdr:spPr>
        <a:xfrm>
          <a:off x="1752111" y="59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159586</xdr:rowOff>
    </xdr:from>
    <xdr:to>
      <xdr:col>6</xdr:col>
      <xdr:colOff>38100</xdr:colOff>
      <xdr:row>36</xdr:row>
      <xdr:rowOff>89736</xdr:rowOff>
    </xdr:to>
    <xdr:sp macro="" textlink="">
      <xdr:nvSpPr>
        <xdr:cNvPr id="90" name="楕円 89"/>
        <xdr:cNvSpPr/>
      </xdr:nvSpPr>
      <xdr:spPr>
        <a:xfrm>
          <a:off x="1079500" y="616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106263</xdr:rowOff>
    </xdr:from>
    <xdr:ext cx="534377" cy="259045"/>
    <xdr:sp macro="" textlink="">
      <xdr:nvSpPr>
        <xdr:cNvPr id="91" name="テキスト ボックス 90"/>
        <xdr:cNvSpPr txBox="1"/>
      </xdr:nvSpPr>
      <xdr:spPr>
        <a:xfrm>
          <a:off x="863111" y="593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132548</xdr:rowOff>
    </xdr:from>
    <xdr:to>
      <xdr:col>24</xdr:col>
      <xdr:colOff>62865</xdr:colOff>
      <xdr:row>58</xdr:row>
      <xdr:rowOff>48375</xdr:rowOff>
    </xdr:to>
    <xdr:cxnSp macro="">
      <xdr:nvCxnSpPr>
        <xdr:cNvPr id="118" name="直線コネクタ 117"/>
        <xdr:cNvCxnSpPr/>
      </xdr:nvCxnSpPr>
      <xdr:spPr>
        <a:xfrm flipV="1">
          <a:off x="4633595" y="8533598"/>
          <a:ext cx="1270" cy="1458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52202</xdr:rowOff>
    </xdr:from>
    <xdr:ext cx="534377" cy="259045"/>
    <xdr:sp macro="" textlink="">
      <xdr:nvSpPr>
        <xdr:cNvPr id="119" name="物件費最小値テキスト"/>
        <xdr:cNvSpPr txBox="1"/>
      </xdr:nvSpPr>
      <xdr:spPr>
        <a:xfrm>
          <a:off x="4686300" y="999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48375</xdr:rowOff>
    </xdr:from>
    <xdr:to>
      <xdr:col>24</xdr:col>
      <xdr:colOff>152400</xdr:colOff>
      <xdr:row>58</xdr:row>
      <xdr:rowOff>48375</xdr:rowOff>
    </xdr:to>
    <xdr:cxnSp macro="">
      <xdr:nvCxnSpPr>
        <xdr:cNvPr id="120" name="直線コネクタ 119"/>
        <xdr:cNvCxnSpPr/>
      </xdr:nvCxnSpPr>
      <xdr:spPr>
        <a:xfrm>
          <a:off x="4546600" y="999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79225</xdr:rowOff>
    </xdr:from>
    <xdr:ext cx="599010" cy="259045"/>
    <xdr:sp macro="" textlink="">
      <xdr:nvSpPr>
        <xdr:cNvPr id="121" name="物件費最大値テキスト"/>
        <xdr:cNvSpPr txBox="1"/>
      </xdr:nvSpPr>
      <xdr:spPr>
        <a:xfrm>
          <a:off x="4686300" y="830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132548</xdr:rowOff>
    </xdr:from>
    <xdr:to>
      <xdr:col>24</xdr:col>
      <xdr:colOff>152400</xdr:colOff>
      <xdr:row>49</xdr:row>
      <xdr:rowOff>132548</xdr:rowOff>
    </xdr:to>
    <xdr:cxnSp macro="">
      <xdr:nvCxnSpPr>
        <xdr:cNvPr id="122" name="直線コネクタ 121"/>
        <xdr:cNvCxnSpPr/>
      </xdr:nvCxnSpPr>
      <xdr:spPr>
        <a:xfrm>
          <a:off x="4546600" y="8533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118211</xdr:rowOff>
    </xdr:from>
    <xdr:to>
      <xdr:col>24</xdr:col>
      <xdr:colOff>63500</xdr:colOff>
      <xdr:row>56</xdr:row>
      <xdr:rowOff>142492</xdr:rowOff>
    </xdr:to>
    <xdr:cxnSp macro="">
      <xdr:nvCxnSpPr>
        <xdr:cNvPr id="123" name="直線コネクタ 122"/>
        <xdr:cNvCxnSpPr/>
      </xdr:nvCxnSpPr>
      <xdr:spPr>
        <a:xfrm>
          <a:off x="3797300" y="9719411"/>
          <a:ext cx="838200" cy="2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64555</xdr:rowOff>
    </xdr:from>
    <xdr:ext cx="534377" cy="259045"/>
    <xdr:sp macro="" textlink="">
      <xdr:nvSpPr>
        <xdr:cNvPr id="124" name="物件費平均値テキスト"/>
        <xdr:cNvSpPr txBox="1"/>
      </xdr:nvSpPr>
      <xdr:spPr>
        <a:xfrm>
          <a:off x="4686300" y="932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41678</xdr:rowOff>
    </xdr:from>
    <xdr:to>
      <xdr:col>24</xdr:col>
      <xdr:colOff>114300</xdr:colOff>
      <xdr:row>55</xdr:row>
      <xdr:rowOff>143278</xdr:rowOff>
    </xdr:to>
    <xdr:sp macro="" textlink="">
      <xdr:nvSpPr>
        <xdr:cNvPr id="125" name="フローチャート: 判断 124"/>
        <xdr:cNvSpPr/>
      </xdr:nvSpPr>
      <xdr:spPr>
        <a:xfrm>
          <a:off x="4584700" y="947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116024</xdr:rowOff>
    </xdr:from>
    <xdr:to>
      <xdr:col>19</xdr:col>
      <xdr:colOff>177800</xdr:colOff>
      <xdr:row>56</xdr:row>
      <xdr:rowOff>118211</xdr:rowOff>
    </xdr:to>
    <xdr:cxnSp macro="">
      <xdr:nvCxnSpPr>
        <xdr:cNvPr id="126" name="直線コネクタ 125"/>
        <xdr:cNvCxnSpPr/>
      </xdr:nvCxnSpPr>
      <xdr:spPr>
        <a:xfrm>
          <a:off x="2908300" y="9717224"/>
          <a:ext cx="889000" cy="2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71902</xdr:rowOff>
    </xdr:from>
    <xdr:to>
      <xdr:col>20</xdr:col>
      <xdr:colOff>38100</xdr:colOff>
      <xdr:row>56</xdr:row>
      <xdr:rowOff>2052</xdr:rowOff>
    </xdr:to>
    <xdr:sp macro="" textlink="">
      <xdr:nvSpPr>
        <xdr:cNvPr id="127" name="フローチャート: 判断 126"/>
        <xdr:cNvSpPr/>
      </xdr:nvSpPr>
      <xdr:spPr>
        <a:xfrm>
          <a:off x="3746500" y="9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18579</xdr:rowOff>
    </xdr:from>
    <xdr:ext cx="534377" cy="259045"/>
    <xdr:sp macro="" textlink="">
      <xdr:nvSpPr>
        <xdr:cNvPr id="128" name="テキスト ボックス 127"/>
        <xdr:cNvSpPr txBox="1"/>
      </xdr:nvSpPr>
      <xdr:spPr>
        <a:xfrm>
          <a:off x="3530111" y="9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116024</xdr:rowOff>
    </xdr:from>
    <xdr:to>
      <xdr:col>15</xdr:col>
      <xdr:colOff>50800</xdr:colOff>
      <xdr:row>56</xdr:row>
      <xdr:rowOff>140043</xdr:rowOff>
    </xdr:to>
    <xdr:cxnSp macro="">
      <xdr:nvCxnSpPr>
        <xdr:cNvPr id="129" name="直線コネクタ 128"/>
        <xdr:cNvCxnSpPr/>
      </xdr:nvCxnSpPr>
      <xdr:spPr>
        <a:xfrm flipV="1">
          <a:off x="2019300" y="9717224"/>
          <a:ext cx="889000" cy="24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40502</xdr:rowOff>
    </xdr:from>
    <xdr:to>
      <xdr:col>15</xdr:col>
      <xdr:colOff>101600</xdr:colOff>
      <xdr:row>54</xdr:row>
      <xdr:rowOff>142102</xdr:rowOff>
    </xdr:to>
    <xdr:sp macro="" textlink="">
      <xdr:nvSpPr>
        <xdr:cNvPr id="130" name="フローチャート: 判断 129"/>
        <xdr:cNvSpPr/>
      </xdr:nvSpPr>
      <xdr:spPr>
        <a:xfrm>
          <a:off x="2857500" y="92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158629</xdr:rowOff>
    </xdr:from>
    <xdr:ext cx="534377" cy="259045"/>
    <xdr:sp macro="" textlink="">
      <xdr:nvSpPr>
        <xdr:cNvPr id="131" name="テキスト ボックス 130"/>
        <xdr:cNvSpPr txBox="1"/>
      </xdr:nvSpPr>
      <xdr:spPr>
        <a:xfrm>
          <a:off x="2641111" y="90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140043</xdr:rowOff>
    </xdr:from>
    <xdr:to>
      <xdr:col>10</xdr:col>
      <xdr:colOff>114300</xdr:colOff>
      <xdr:row>57</xdr:row>
      <xdr:rowOff>5577</xdr:rowOff>
    </xdr:to>
    <xdr:cxnSp macro="">
      <xdr:nvCxnSpPr>
        <xdr:cNvPr id="132" name="直線コネクタ 131"/>
        <xdr:cNvCxnSpPr/>
      </xdr:nvCxnSpPr>
      <xdr:spPr>
        <a:xfrm flipV="1">
          <a:off x="1130300" y="9741243"/>
          <a:ext cx="889000" cy="3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130325</xdr:rowOff>
    </xdr:from>
    <xdr:to>
      <xdr:col>10</xdr:col>
      <xdr:colOff>165100</xdr:colOff>
      <xdr:row>56</xdr:row>
      <xdr:rowOff>60475</xdr:rowOff>
    </xdr:to>
    <xdr:sp macro="" textlink="">
      <xdr:nvSpPr>
        <xdr:cNvPr id="133" name="フローチャート: 判断 132"/>
        <xdr:cNvSpPr/>
      </xdr:nvSpPr>
      <xdr:spPr>
        <a:xfrm>
          <a:off x="1968500" y="95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77002</xdr:rowOff>
    </xdr:from>
    <xdr:ext cx="534377" cy="259045"/>
    <xdr:sp macro="" textlink="">
      <xdr:nvSpPr>
        <xdr:cNvPr id="134" name="テキスト ボックス 133"/>
        <xdr:cNvSpPr txBox="1"/>
      </xdr:nvSpPr>
      <xdr:spPr>
        <a:xfrm>
          <a:off x="1752111" y="93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122668</xdr:rowOff>
    </xdr:from>
    <xdr:to>
      <xdr:col>6</xdr:col>
      <xdr:colOff>38100</xdr:colOff>
      <xdr:row>56</xdr:row>
      <xdr:rowOff>52818</xdr:rowOff>
    </xdr:to>
    <xdr:sp macro="" textlink="">
      <xdr:nvSpPr>
        <xdr:cNvPr id="135" name="フローチャート: 判断 134"/>
        <xdr:cNvSpPr/>
      </xdr:nvSpPr>
      <xdr:spPr>
        <a:xfrm>
          <a:off x="1079500" y="955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69345</xdr:rowOff>
    </xdr:from>
    <xdr:ext cx="534377" cy="259045"/>
    <xdr:sp macro="" textlink="">
      <xdr:nvSpPr>
        <xdr:cNvPr id="136" name="テキスト ボックス 135"/>
        <xdr:cNvSpPr txBox="1"/>
      </xdr:nvSpPr>
      <xdr:spPr>
        <a:xfrm>
          <a:off x="863111" y="932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91692</xdr:rowOff>
    </xdr:from>
    <xdr:to>
      <xdr:col>24</xdr:col>
      <xdr:colOff>114300</xdr:colOff>
      <xdr:row>57</xdr:row>
      <xdr:rowOff>21842</xdr:rowOff>
    </xdr:to>
    <xdr:sp macro="" textlink="">
      <xdr:nvSpPr>
        <xdr:cNvPr id="142" name="楕円 141"/>
        <xdr:cNvSpPr/>
      </xdr:nvSpPr>
      <xdr:spPr>
        <a:xfrm>
          <a:off x="4584700" y="969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70119</xdr:rowOff>
    </xdr:from>
    <xdr:ext cx="534377" cy="259045"/>
    <xdr:sp macro="" textlink="">
      <xdr:nvSpPr>
        <xdr:cNvPr id="143" name="物件費該当値テキスト"/>
        <xdr:cNvSpPr txBox="1"/>
      </xdr:nvSpPr>
      <xdr:spPr>
        <a:xfrm>
          <a:off x="4686300" y="9671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67411</xdr:rowOff>
    </xdr:from>
    <xdr:to>
      <xdr:col>20</xdr:col>
      <xdr:colOff>38100</xdr:colOff>
      <xdr:row>56</xdr:row>
      <xdr:rowOff>169011</xdr:rowOff>
    </xdr:to>
    <xdr:sp macro="" textlink="">
      <xdr:nvSpPr>
        <xdr:cNvPr id="144" name="楕円 143"/>
        <xdr:cNvSpPr/>
      </xdr:nvSpPr>
      <xdr:spPr>
        <a:xfrm>
          <a:off x="3746500" y="966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160138</xdr:rowOff>
    </xdr:from>
    <xdr:ext cx="534377" cy="259045"/>
    <xdr:sp macro="" textlink="">
      <xdr:nvSpPr>
        <xdr:cNvPr id="145" name="テキスト ボックス 144"/>
        <xdr:cNvSpPr txBox="1"/>
      </xdr:nvSpPr>
      <xdr:spPr>
        <a:xfrm>
          <a:off x="3530111" y="976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65224</xdr:rowOff>
    </xdr:from>
    <xdr:to>
      <xdr:col>15</xdr:col>
      <xdr:colOff>101600</xdr:colOff>
      <xdr:row>56</xdr:row>
      <xdr:rowOff>166824</xdr:rowOff>
    </xdr:to>
    <xdr:sp macro="" textlink="">
      <xdr:nvSpPr>
        <xdr:cNvPr id="146" name="楕円 145"/>
        <xdr:cNvSpPr/>
      </xdr:nvSpPr>
      <xdr:spPr>
        <a:xfrm>
          <a:off x="2857500" y="966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157951</xdr:rowOff>
    </xdr:from>
    <xdr:ext cx="534377" cy="259045"/>
    <xdr:sp macro="" textlink="">
      <xdr:nvSpPr>
        <xdr:cNvPr id="147" name="テキスト ボックス 146"/>
        <xdr:cNvSpPr txBox="1"/>
      </xdr:nvSpPr>
      <xdr:spPr>
        <a:xfrm>
          <a:off x="2641111" y="975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89243</xdr:rowOff>
    </xdr:from>
    <xdr:to>
      <xdr:col>10</xdr:col>
      <xdr:colOff>165100</xdr:colOff>
      <xdr:row>57</xdr:row>
      <xdr:rowOff>19393</xdr:rowOff>
    </xdr:to>
    <xdr:sp macro="" textlink="">
      <xdr:nvSpPr>
        <xdr:cNvPr id="148" name="楕円 147"/>
        <xdr:cNvSpPr/>
      </xdr:nvSpPr>
      <xdr:spPr>
        <a:xfrm>
          <a:off x="1968500" y="96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10520</xdr:rowOff>
    </xdr:from>
    <xdr:ext cx="534377" cy="259045"/>
    <xdr:sp macro="" textlink="">
      <xdr:nvSpPr>
        <xdr:cNvPr id="149" name="テキスト ボックス 148"/>
        <xdr:cNvSpPr txBox="1"/>
      </xdr:nvSpPr>
      <xdr:spPr>
        <a:xfrm>
          <a:off x="1752111" y="97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126227</xdr:rowOff>
    </xdr:from>
    <xdr:to>
      <xdr:col>6</xdr:col>
      <xdr:colOff>38100</xdr:colOff>
      <xdr:row>57</xdr:row>
      <xdr:rowOff>56377</xdr:rowOff>
    </xdr:to>
    <xdr:sp macro="" textlink="">
      <xdr:nvSpPr>
        <xdr:cNvPr id="150" name="楕円 149"/>
        <xdr:cNvSpPr/>
      </xdr:nvSpPr>
      <xdr:spPr>
        <a:xfrm>
          <a:off x="1079500" y="972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47504</xdr:rowOff>
    </xdr:from>
    <xdr:ext cx="534377" cy="259045"/>
    <xdr:sp macro="" textlink="">
      <xdr:nvSpPr>
        <xdr:cNvPr id="151" name="テキスト ボックス 150"/>
        <xdr:cNvSpPr txBox="1"/>
      </xdr:nvSpPr>
      <xdr:spPr>
        <a:xfrm>
          <a:off x="863111" y="982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80607</xdr:rowOff>
    </xdr:from>
    <xdr:to>
      <xdr:col>24</xdr:col>
      <xdr:colOff>62865</xdr:colOff>
      <xdr:row>78</xdr:row>
      <xdr:rowOff>127287</xdr:rowOff>
    </xdr:to>
    <xdr:cxnSp macro="">
      <xdr:nvCxnSpPr>
        <xdr:cNvPr id="173" name="直線コネクタ 172"/>
        <xdr:cNvCxnSpPr/>
      </xdr:nvCxnSpPr>
      <xdr:spPr>
        <a:xfrm flipV="1">
          <a:off x="4633595" y="12253557"/>
          <a:ext cx="1270" cy="124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131114</xdr:rowOff>
    </xdr:from>
    <xdr:ext cx="378565" cy="259045"/>
    <xdr:sp macro="" textlink="">
      <xdr:nvSpPr>
        <xdr:cNvPr id="174" name="維持補修費最小値テキスト"/>
        <xdr:cNvSpPr txBox="1"/>
      </xdr:nvSpPr>
      <xdr:spPr>
        <a:xfrm>
          <a:off x="4686300" y="13504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127287</xdr:rowOff>
    </xdr:from>
    <xdr:to>
      <xdr:col>24</xdr:col>
      <xdr:colOff>152400</xdr:colOff>
      <xdr:row>78</xdr:row>
      <xdr:rowOff>127287</xdr:rowOff>
    </xdr:to>
    <xdr:cxnSp macro="">
      <xdr:nvCxnSpPr>
        <xdr:cNvPr id="175" name="直線コネクタ 174"/>
        <xdr:cNvCxnSpPr/>
      </xdr:nvCxnSpPr>
      <xdr:spPr>
        <a:xfrm>
          <a:off x="4546600" y="1350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27284</xdr:rowOff>
    </xdr:from>
    <xdr:ext cx="534377" cy="259045"/>
    <xdr:sp macro="" textlink="">
      <xdr:nvSpPr>
        <xdr:cNvPr id="176" name="維持補修費最大値テキスト"/>
        <xdr:cNvSpPr txBox="1"/>
      </xdr:nvSpPr>
      <xdr:spPr>
        <a:xfrm>
          <a:off x="4686300" y="120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80607</xdr:rowOff>
    </xdr:from>
    <xdr:to>
      <xdr:col>24</xdr:col>
      <xdr:colOff>152400</xdr:colOff>
      <xdr:row>71</xdr:row>
      <xdr:rowOff>80607</xdr:rowOff>
    </xdr:to>
    <xdr:cxnSp macro="">
      <xdr:nvCxnSpPr>
        <xdr:cNvPr id="177" name="直線コネクタ 176"/>
        <xdr:cNvCxnSpPr/>
      </xdr:nvCxnSpPr>
      <xdr:spPr>
        <a:xfrm>
          <a:off x="4546600" y="122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77749</xdr:rowOff>
    </xdr:from>
    <xdr:to>
      <xdr:col>24</xdr:col>
      <xdr:colOff>63500</xdr:colOff>
      <xdr:row>78</xdr:row>
      <xdr:rowOff>79006</xdr:rowOff>
    </xdr:to>
    <xdr:cxnSp macro="">
      <xdr:nvCxnSpPr>
        <xdr:cNvPr id="178" name="直線コネクタ 177"/>
        <xdr:cNvCxnSpPr/>
      </xdr:nvCxnSpPr>
      <xdr:spPr>
        <a:xfrm>
          <a:off x="3797300" y="13450849"/>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100302</xdr:rowOff>
    </xdr:from>
    <xdr:ext cx="469744" cy="259045"/>
    <xdr:sp macro="" textlink="">
      <xdr:nvSpPr>
        <xdr:cNvPr id="179" name="維持補修費平均値テキスト"/>
        <xdr:cNvSpPr txBox="1"/>
      </xdr:nvSpPr>
      <xdr:spPr>
        <a:xfrm>
          <a:off x="4686300" y="1313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77425</xdr:rowOff>
    </xdr:from>
    <xdr:to>
      <xdr:col>24</xdr:col>
      <xdr:colOff>114300</xdr:colOff>
      <xdr:row>78</xdr:row>
      <xdr:rowOff>7575</xdr:rowOff>
    </xdr:to>
    <xdr:sp macro="" textlink="">
      <xdr:nvSpPr>
        <xdr:cNvPr id="180" name="フローチャート: 判断 179"/>
        <xdr:cNvSpPr/>
      </xdr:nvSpPr>
      <xdr:spPr>
        <a:xfrm>
          <a:off x="4584700" y="1327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77749</xdr:rowOff>
    </xdr:from>
    <xdr:to>
      <xdr:col>19</xdr:col>
      <xdr:colOff>177800</xdr:colOff>
      <xdr:row>78</xdr:row>
      <xdr:rowOff>87807</xdr:rowOff>
    </xdr:to>
    <xdr:cxnSp macro="">
      <xdr:nvCxnSpPr>
        <xdr:cNvPr id="181" name="直線コネクタ 180"/>
        <xdr:cNvCxnSpPr/>
      </xdr:nvCxnSpPr>
      <xdr:spPr>
        <a:xfrm flipV="1">
          <a:off x="2908300" y="13450849"/>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106570</xdr:rowOff>
    </xdr:from>
    <xdr:to>
      <xdr:col>20</xdr:col>
      <xdr:colOff>38100</xdr:colOff>
      <xdr:row>78</xdr:row>
      <xdr:rowOff>36720</xdr:rowOff>
    </xdr:to>
    <xdr:sp macro="" textlink="">
      <xdr:nvSpPr>
        <xdr:cNvPr id="182" name="フローチャート: 判断 181"/>
        <xdr:cNvSpPr/>
      </xdr:nvSpPr>
      <xdr:spPr>
        <a:xfrm>
          <a:off x="3746500" y="1330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53247</xdr:rowOff>
    </xdr:from>
    <xdr:ext cx="469744" cy="259045"/>
    <xdr:sp macro="" textlink="">
      <xdr:nvSpPr>
        <xdr:cNvPr id="183" name="テキスト ボックス 182"/>
        <xdr:cNvSpPr txBox="1"/>
      </xdr:nvSpPr>
      <xdr:spPr>
        <a:xfrm>
          <a:off x="3562428" y="1308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87807</xdr:rowOff>
    </xdr:from>
    <xdr:to>
      <xdr:col>15</xdr:col>
      <xdr:colOff>50800</xdr:colOff>
      <xdr:row>78</xdr:row>
      <xdr:rowOff>94300</xdr:rowOff>
    </xdr:to>
    <xdr:cxnSp macro="">
      <xdr:nvCxnSpPr>
        <xdr:cNvPr id="184" name="直線コネクタ 183"/>
        <xdr:cNvCxnSpPr/>
      </xdr:nvCxnSpPr>
      <xdr:spPr>
        <a:xfrm flipV="1">
          <a:off x="2019300" y="13460907"/>
          <a:ext cx="889000" cy="6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132288</xdr:rowOff>
    </xdr:from>
    <xdr:to>
      <xdr:col>15</xdr:col>
      <xdr:colOff>101600</xdr:colOff>
      <xdr:row>78</xdr:row>
      <xdr:rowOff>62438</xdr:rowOff>
    </xdr:to>
    <xdr:sp macro="" textlink="">
      <xdr:nvSpPr>
        <xdr:cNvPr id="185" name="フローチャート: 判断 184"/>
        <xdr:cNvSpPr/>
      </xdr:nvSpPr>
      <xdr:spPr>
        <a:xfrm>
          <a:off x="2857500" y="1333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78965</xdr:rowOff>
    </xdr:from>
    <xdr:ext cx="469744" cy="259045"/>
    <xdr:sp macro="" textlink="">
      <xdr:nvSpPr>
        <xdr:cNvPr id="186" name="テキスト ボックス 185"/>
        <xdr:cNvSpPr txBox="1"/>
      </xdr:nvSpPr>
      <xdr:spPr>
        <a:xfrm>
          <a:off x="2673428" y="1310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93797</xdr:rowOff>
    </xdr:from>
    <xdr:to>
      <xdr:col>10</xdr:col>
      <xdr:colOff>114300</xdr:colOff>
      <xdr:row>78</xdr:row>
      <xdr:rowOff>94300</xdr:rowOff>
    </xdr:to>
    <xdr:cxnSp macro="">
      <xdr:nvCxnSpPr>
        <xdr:cNvPr id="187" name="直線コネクタ 186"/>
        <xdr:cNvCxnSpPr/>
      </xdr:nvCxnSpPr>
      <xdr:spPr>
        <a:xfrm>
          <a:off x="1130300" y="13466897"/>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156155</xdr:rowOff>
    </xdr:from>
    <xdr:to>
      <xdr:col>10</xdr:col>
      <xdr:colOff>165100</xdr:colOff>
      <xdr:row>78</xdr:row>
      <xdr:rowOff>86305</xdr:rowOff>
    </xdr:to>
    <xdr:sp macro="" textlink="">
      <xdr:nvSpPr>
        <xdr:cNvPr id="188" name="フローチャート: 判断 187"/>
        <xdr:cNvSpPr/>
      </xdr:nvSpPr>
      <xdr:spPr>
        <a:xfrm>
          <a:off x="1968500" y="133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102832</xdr:rowOff>
    </xdr:from>
    <xdr:ext cx="469744" cy="259045"/>
    <xdr:sp macro="" textlink="">
      <xdr:nvSpPr>
        <xdr:cNvPr id="189" name="テキスト ボックス 188"/>
        <xdr:cNvSpPr txBox="1"/>
      </xdr:nvSpPr>
      <xdr:spPr>
        <a:xfrm>
          <a:off x="1784428" y="1313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160520</xdr:rowOff>
    </xdr:from>
    <xdr:to>
      <xdr:col>6</xdr:col>
      <xdr:colOff>38100</xdr:colOff>
      <xdr:row>78</xdr:row>
      <xdr:rowOff>90670</xdr:rowOff>
    </xdr:to>
    <xdr:sp macro="" textlink="">
      <xdr:nvSpPr>
        <xdr:cNvPr id="190" name="フローチャート: 判断 189"/>
        <xdr:cNvSpPr/>
      </xdr:nvSpPr>
      <xdr:spPr>
        <a:xfrm>
          <a:off x="1079500" y="133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107197</xdr:rowOff>
    </xdr:from>
    <xdr:ext cx="469744" cy="259045"/>
    <xdr:sp macro="" textlink="">
      <xdr:nvSpPr>
        <xdr:cNvPr id="191" name="テキスト ボックス 190"/>
        <xdr:cNvSpPr txBox="1"/>
      </xdr:nvSpPr>
      <xdr:spPr>
        <a:xfrm>
          <a:off x="895428" y="131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28206</xdr:rowOff>
    </xdr:from>
    <xdr:to>
      <xdr:col>24</xdr:col>
      <xdr:colOff>114300</xdr:colOff>
      <xdr:row>78</xdr:row>
      <xdr:rowOff>129806</xdr:rowOff>
    </xdr:to>
    <xdr:sp macro="" textlink="">
      <xdr:nvSpPr>
        <xdr:cNvPr id="197" name="楕円 196"/>
        <xdr:cNvSpPr/>
      </xdr:nvSpPr>
      <xdr:spPr>
        <a:xfrm>
          <a:off x="4584700" y="1340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114583</xdr:rowOff>
    </xdr:from>
    <xdr:ext cx="469744" cy="259045"/>
    <xdr:sp macro="" textlink="">
      <xdr:nvSpPr>
        <xdr:cNvPr id="198" name="維持補修費該当値テキスト"/>
        <xdr:cNvSpPr txBox="1"/>
      </xdr:nvSpPr>
      <xdr:spPr>
        <a:xfrm>
          <a:off x="4686300" y="13316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26949</xdr:rowOff>
    </xdr:from>
    <xdr:to>
      <xdr:col>20</xdr:col>
      <xdr:colOff>38100</xdr:colOff>
      <xdr:row>78</xdr:row>
      <xdr:rowOff>128549</xdr:rowOff>
    </xdr:to>
    <xdr:sp macro="" textlink="">
      <xdr:nvSpPr>
        <xdr:cNvPr id="199" name="楕円 198"/>
        <xdr:cNvSpPr/>
      </xdr:nvSpPr>
      <xdr:spPr>
        <a:xfrm>
          <a:off x="3746500" y="1340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119676</xdr:rowOff>
    </xdr:from>
    <xdr:ext cx="469744" cy="259045"/>
    <xdr:sp macro="" textlink="">
      <xdr:nvSpPr>
        <xdr:cNvPr id="200" name="テキスト ボックス 199"/>
        <xdr:cNvSpPr txBox="1"/>
      </xdr:nvSpPr>
      <xdr:spPr>
        <a:xfrm>
          <a:off x="3562428" y="1349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37007</xdr:rowOff>
    </xdr:from>
    <xdr:to>
      <xdr:col>15</xdr:col>
      <xdr:colOff>101600</xdr:colOff>
      <xdr:row>78</xdr:row>
      <xdr:rowOff>138607</xdr:rowOff>
    </xdr:to>
    <xdr:sp macro="" textlink="">
      <xdr:nvSpPr>
        <xdr:cNvPr id="201" name="楕円 200"/>
        <xdr:cNvSpPr/>
      </xdr:nvSpPr>
      <xdr:spPr>
        <a:xfrm>
          <a:off x="2857500" y="13410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129734</xdr:rowOff>
    </xdr:from>
    <xdr:ext cx="469744" cy="259045"/>
    <xdr:sp macro="" textlink="">
      <xdr:nvSpPr>
        <xdr:cNvPr id="202" name="テキスト ボックス 201"/>
        <xdr:cNvSpPr txBox="1"/>
      </xdr:nvSpPr>
      <xdr:spPr>
        <a:xfrm>
          <a:off x="2673428" y="1350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43500</xdr:rowOff>
    </xdr:from>
    <xdr:to>
      <xdr:col>10</xdr:col>
      <xdr:colOff>165100</xdr:colOff>
      <xdr:row>78</xdr:row>
      <xdr:rowOff>145100</xdr:rowOff>
    </xdr:to>
    <xdr:sp macro="" textlink="">
      <xdr:nvSpPr>
        <xdr:cNvPr id="203" name="楕円 202"/>
        <xdr:cNvSpPr/>
      </xdr:nvSpPr>
      <xdr:spPr>
        <a:xfrm>
          <a:off x="1968500" y="1341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136227</xdr:rowOff>
    </xdr:from>
    <xdr:ext cx="469744" cy="259045"/>
    <xdr:sp macro="" textlink="">
      <xdr:nvSpPr>
        <xdr:cNvPr id="204" name="テキスト ボックス 203"/>
        <xdr:cNvSpPr txBox="1"/>
      </xdr:nvSpPr>
      <xdr:spPr>
        <a:xfrm>
          <a:off x="1784428" y="1350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42997</xdr:rowOff>
    </xdr:from>
    <xdr:to>
      <xdr:col>6</xdr:col>
      <xdr:colOff>38100</xdr:colOff>
      <xdr:row>78</xdr:row>
      <xdr:rowOff>144597</xdr:rowOff>
    </xdr:to>
    <xdr:sp macro="" textlink="">
      <xdr:nvSpPr>
        <xdr:cNvPr id="205" name="楕円 204"/>
        <xdr:cNvSpPr/>
      </xdr:nvSpPr>
      <xdr:spPr>
        <a:xfrm>
          <a:off x="1079500" y="1341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135724</xdr:rowOff>
    </xdr:from>
    <xdr:ext cx="469744" cy="259045"/>
    <xdr:sp macro="" textlink="">
      <xdr:nvSpPr>
        <xdr:cNvPr id="206" name="テキスト ボックス 205"/>
        <xdr:cNvSpPr txBox="1"/>
      </xdr:nvSpPr>
      <xdr:spPr>
        <a:xfrm>
          <a:off x="895428" y="1350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126936</xdr:rowOff>
    </xdr:from>
    <xdr:to>
      <xdr:col>24</xdr:col>
      <xdr:colOff>62865</xdr:colOff>
      <xdr:row>99</xdr:row>
      <xdr:rowOff>53747</xdr:rowOff>
    </xdr:to>
    <xdr:cxnSp macro="">
      <xdr:nvCxnSpPr>
        <xdr:cNvPr id="231" name="直線コネクタ 230"/>
        <xdr:cNvCxnSpPr/>
      </xdr:nvCxnSpPr>
      <xdr:spPr>
        <a:xfrm flipV="1">
          <a:off x="4633595" y="15728886"/>
          <a:ext cx="1270" cy="1298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57574</xdr:rowOff>
    </xdr:from>
    <xdr:ext cx="534377" cy="259045"/>
    <xdr:sp macro="" textlink="">
      <xdr:nvSpPr>
        <xdr:cNvPr id="232" name="扶助費最小値テキスト"/>
        <xdr:cNvSpPr txBox="1"/>
      </xdr:nvSpPr>
      <xdr:spPr>
        <a:xfrm>
          <a:off x="4686300" y="170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53747</xdr:rowOff>
    </xdr:from>
    <xdr:to>
      <xdr:col>24</xdr:col>
      <xdr:colOff>152400</xdr:colOff>
      <xdr:row>99</xdr:row>
      <xdr:rowOff>53747</xdr:rowOff>
    </xdr:to>
    <xdr:cxnSp macro="">
      <xdr:nvCxnSpPr>
        <xdr:cNvPr id="233" name="直線コネクタ 232"/>
        <xdr:cNvCxnSpPr/>
      </xdr:nvCxnSpPr>
      <xdr:spPr>
        <a:xfrm>
          <a:off x="4546600" y="1702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73613</xdr:rowOff>
    </xdr:from>
    <xdr:ext cx="599010" cy="259045"/>
    <xdr:sp macro="" textlink="">
      <xdr:nvSpPr>
        <xdr:cNvPr id="234" name="扶助費最大値テキスト"/>
        <xdr:cNvSpPr txBox="1"/>
      </xdr:nvSpPr>
      <xdr:spPr>
        <a:xfrm>
          <a:off x="4686300" y="15504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126936</xdr:rowOff>
    </xdr:from>
    <xdr:to>
      <xdr:col>24</xdr:col>
      <xdr:colOff>152400</xdr:colOff>
      <xdr:row>91</xdr:row>
      <xdr:rowOff>126936</xdr:rowOff>
    </xdr:to>
    <xdr:cxnSp macro="">
      <xdr:nvCxnSpPr>
        <xdr:cNvPr id="235" name="直線コネクタ 234"/>
        <xdr:cNvCxnSpPr/>
      </xdr:nvCxnSpPr>
      <xdr:spPr>
        <a:xfrm>
          <a:off x="4546600" y="15728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170535</xdr:rowOff>
    </xdr:from>
    <xdr:to>
      <xdr:col>24</xdr:col>
      <xdr:colOff>63500</xdr:colOff>
      <xdr:row>98</xdr:row>
      <xdr:rowOff>13894</xdr:rowOff>
    </xdr:to>
    <xdr:cxnSp macro="">
      <xdr:nvCxnSpPr>
        <xdr:cNvPr id="236" name="直線コネクタ 235"/>
        <xdr:cNvCxnSpPr/>
      </xdr:nvCxnSpPr>
      <xdr:spPr>
        <a:xfrm flipV="1">
          <a:off x="3797300" y="16801185"/>
          <a:ext cx="8382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66946</xdr:rowOff>
    </xdr:from>
    <xdr:ext cx="534377" cy="259045"/>
    <xdr:sp macro="" textlink="">
      <xdr:nvSpPr>
        <xdr:cNvPr id="237" name="扶助費平均値テキスト"/>
        <xdr:cNvSpPr txBox="1"/>
      </xdr:nvSpPr>
      <xdr:spPr>
        <a:xfrm>
          <a:off x="4686300" y="163546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44069</xdr:rowOff>
    </xdr:from>
    <xdr:to>
      <xdr:col>24</xdr:col>
      <xdr:colOff>114300</xdr:colOff>
      <xdr:row>96</xdr:row>
      <xdr:rowOff>145669</xdr:rowOff>
    </xdr:to>
    <xdr:sp macro="" textlink="">
      <xdr:nvSpPr>
        <xdr:cNvPr id="238" name="フローチャート: 判断 237"/>
        <xdr:cNvSpPr/>
      </xdr:nvSpPr>
      <xdr:spPr>
        <a:xfrm>
          <a:off x="45847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13894</xdr:rowOff>
    </xdr:from>
    <xdr:to>
      <xdr:col>19</xdr:col>
      <xdr:colOff>177800</xdr:colOff>
      <xdr:row>98</xdr:row>
      <xdr:rowOff>80811</xdr:rowOff>
    </xdr:to>
    <xdr:cxnSp macro="">
      <xdr:nvCxnSpPr>
        <xdr:cNvPr id="239" name="直線コネクタ 238"/>
        <xdr:cNvCxnSpPr/>
      </xdr:nvCxnSpPr>
      <xdr:spPr>
        <a:xfrm flipV="1">
          <a:off x="2908300" y="16815994"/>
          <a:ext cx="889000" cy="6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78042</xdr:rowOff>
    </xdr:from>
    <xdr:to>
      <xdr:col>20</xdr:col>
      <xdr:colOff>38100</xdr:colOff>
      <xdr:row>97</xdr:row>
      <xdr:rowOff>8192</xdr:rowOff>
    </xdr:to>
    <xdr:sp macro="" textlink="">
      <xdr:nvSpPr>
        <xdr:cNvPr id="240" name="フローチャート: 判断 239"/>
        <xdr:cNvSpPr/>
      </xdr:nvSpPr>
      <xdr:spPr>
        <a:xfrm>
          <a:off x="3746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24719</xdr:rowOff>
    </xdr:from>
    <xdr:ext cx="534377" cy="259045"/>
    <xdr:sp macro="" textlink="">
      <xdr:nvSpPr>
        <xdr:cNvPr id="241" name="テキスト ボックス 240"/>
        <xdr:cNvSpPr txBox="1"/>
      </xdr:nvSpPr>
      <xdr:spPr>
        <a:xfrm>
          <a:off x="3530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80811</xdr:rowOff>
    </xdr:from>
    <xdr:to>
      <xdr:col>15</xdr:col>
      <xdr:colOff>50800</xdr:colOff>
      <xdr:row>98</xdr:row>
      <xdr:rowOff>102527</xdr:rowOff>
    </xdr:to>
    <xdr:cxnSp macro="">
      <xdr:nvCxnSpPr>
        <xdr:cNvPr id="242" name="直線コネクタ 241"/>
        <xdr:cNvCxnSpPr/>
      </xdr:nvCxnSpPr>
      <xdr:spPr>
        <a:xfrm flipV="1">
          <a:off x="2019300" y="16882911"/>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156871</xdr:rowOff>
    </xdr:from>
    <xdr:to>
      <xdr:col>15</xdr:col>
      <xdr:colOff>101600</xdr:colOff>
      <xdr:row>97</xdr:row>
      <xdr:rowOff>87021</xdr:rowOff>
    </xdr:to>
    <xdr:sp macro="" textlink="">
      <xdr:nvSpPr>
        <xdr:cNvPr id="243" name="フローチャート: 判断 242"/>
        <xdr:cNvSpPr/>
      </xdr:nvSpPr>
      <xdr:spPr>
        <a:xfrm>
          <a:off x="2857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103548</xdr:rowOff>
    </xdr:from>
    <xdr:ext cx="534377" cy="259045"/>
    <xdr:sp macro="" textlink="">
      <xdr:nvSpPr>
        <xdr:cNvPr id="244" name="テキスト ボックス 243"/>
        <xdr:cNvSpPr txBox="1"/>
      </xdr:nvSpPr>
      <xdr:spPr>
        <a:xfrm>
          <a:off x="2641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102527</xdr:rowOff>
    </xdr:from>
    <xdr:to>
      <xdr:col>10</xdr:col>
      <xdr:colOff>114300</xdr:colOff>
      <xdr:row>99</xdr:row>
      <xdr:rowOff>7049</xdr:rowOff>
    </xdr:to>
    <xdr:cxnSp macro="">
      <xdr:nvCxnSpPr>
        <xdr:cNvPr id="245" name="直線コネクタ 244"/>
        <xdr:cNvCxnSpPr/>
      </xdr:nvCxnSpPr>
      <xdr:spPr>
        <a:xfrm flipV="1">
          <a:off x="1130300" y="16904627"/>
          <a:ext cx="889000" cy="7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62001</xdr:rowOff>
    </xdr:from>
    <xdr:to>
      <xdr:col>10</xdr:col>
      <xdr:colOff>165100</xdr:colOff>
      <xdr:row>97</xdr:row>
      <xdr:rowOff>163601</xdr:rowOff>
    </xdr:to>
    <xdr:sp macro="" textlink="">
      <xdr:nvSpPr>
        <xdr:cNvPr id="246" name="フローチャート: 判断 245"/>
        <xdr:cNvSpPr/>
      </xdr:nvSpPr>
      <xdr:spPr>
        <a:xfrm>
          <a:off x="1968500" y="1669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8678</xdr:rowOff>
    </xdr:from>
    <xdr:ext cx="534377" cy="259045"/>
    <xdr:sp macro="" textlink="">
      <xdr:nvSpPr>
        <xdr:cNvPr id="247" name="テキスト ボックス 246"/>
        <xdr:cNvSpPr txBox="1"/>
      </xdr:nvSpPr>
      <xdr:spPr>
        <a:xfrm>
          <a:off x="1752111" y="16467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139802</xdr:rowOff>
    </xdr:from>
    <xdr:to>
      <xdr:col>6</xdr:col>
      <xdr:colOff>38100</xdr:colOff>
      <xdr:row>98</xdr:row>
      <xdr:rowOff>69952</xdr:rowOff>
    </xdr:to>
    <xdr:sp macro="" textlink="">
      <xdr:nvSpPr>
        <xdr:cNvPr id="248" name="フローチャート: 判断 247"/>
        <xdr:cNvSpPr/>
      </xdr:nvSpPr>
      <xdr:spPr>
        <a:xfrm>
          <a:off x="1079500" y="1677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86479</xdr:rowOff>
    </xdr:from>
    <xdr:ext cx="534377" cy="259045"/>
    <xdr:sp macro="" textlink="">
      <xdr:nvSpPr>
        <xdr:cNvPr id="249" name="テキスト ボックス 248"/>
        <xdr:cNvSpPr txBox="1"/>
      </xdr:nvSpPr>
      <xdr:spPr>
        <a:xfrm>
          <a:off x="863111" y="1654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119735</xdr:rowOff>
    </xdr:from>
    <xdr:to>
      <xdr:col>24</xdr:col>
      <xdr:colOff>114300</xdr:colOff>
      <xdr:row>98</xdr:row>
      <xdr:rowOff>49885</xdr:rowOff>
    </xdr:to>
    <xdr:sp macro="" textlink="">
      <xdr:nvSpPr>
        <xdr:cNvPr id="255" name="楕円 254"/>
        <xdr:cNvSpPr/>
      </xdr:nvSpPr>
      <xdr:spPr>
        <a:xfrm>
          <a:off x="4584700" y="1675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98162</xdr:rowOff>
    </xdr:from>
    <xdr:ext cx="534377" cy="259045"/>
    <xdr:sp macro="" textlink="">
      <xdr:nvSpPr>
        <xdr:cNvPr id="256" name="扶助費該当値テキスト"/>
        <xdr:cNvSpPr txBox="1"/>
      </xdr:nvSpPr>
      <xdr:spPr>
        <a:xfrm>
          <a:off x="4686300" y="1672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134544</xdr:rowOff>
    </xdr:from>
    <xdr:to>
      <xdr:col>20</xdr:col>
      <xdr:colOff>38100</xdr:colOff>
      <xdr:row>98</xdr:row>
      <xdr:rowOff>64694</xdr:rowOff>
    </xdr:to>
    <xdr:sp macro="" textlink="">
      <xdr:nvSpPr>
        <xdr:cNvPr id="257" name="楕円 256"/>
        <xdr:cNvSpPr/>
      </xdr:nvSpPr>
      <xdr:spPr>
        <a:xfrm>
          <a:off x="3746500" y="167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55821</xdr:rowOff>
    </xdr:from>
    <xdr:ext cx="534377" cy="259045"/>
    <xdr:sp macro="" textlink="">
      <xdr:nvSpPr>
        <xdr:cNvPr id="258" name="テキスト ボックス 257"/>
        <xdr:cNvSpPr txBox="1"/>
      </xdr:nvSpPr>
      <xdr:spPr>
        <a:xfrm>
          <a:off x="3530111" y="1685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30011</xdr:rowOff>
    </xdr:from>
    <xdr:to>
      <xdr:col>15</xdr:col>
      <xdr:colOff>101600</xdr:colOff>
      <xdr:row>98</xdr:row>
      <xdr:rowOff>131611</xdr:rowOff>
    </xdr:to>
    <xdr:sp macro="" textlink="">
      <xdr:nvSpPr>
        <xdr:cNvPr id="259" name="楕円 258"/>
        <xdr:cNvSpPr/>
      </xdr:nvSpPr>
      <xdr:spPr>
        <a:xfrm>
          <a:off x="2857500" y="1683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122738</xdr:rowOff>
    </xdr:from>
    <xdr:ext cx="534377" cy="259045"/>
    <xdr:sp macro="" textlink="">
      <xdr:nvSpPr>
        <xdr:cNvPr id="260" name="テキスト ボックス 259"/>
        <xdr:cNvSpPr txBox="1"/>
      </xdr:nvSpPr>
      <xdr:spPr>
        <a:xfrm>
          <a:off x="2641111" y="1692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51727</xdr:rowOff>
    </xdr:from>
    <xdr:to>
      <xdr:col>10</xdr:col>
      <xdr:colOff>165100</xdr:colOff>
      <xdr:row>98</xdr:row>
      <xdr:rowOff>153327</xdr:rowOff>
    </xdr:to>
    <xdr:sp macro="" textlink="">
      <xdr:nvSpPr>
        <xdr:cNvPr id="261" name="楕円 260"/>
        <xdr:cNvSpPr/>
      </xdr:nvSpPr>
      <xdr:spPr>
        <a:xfrm>
          <a:off x="1968500" y="1685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144454</xdr:rowOff>
    </xdr:from>
    <xdr:ext cx="534377" cy="259045"/>
    <xdr:sp macro="" textlink="">
      <xdr:nvSpPr>
        <xdr:cNvPr id="262" name="テキスト ボックス 261"/>
        <xdr:cNvSpPr txBox="1"/>
      </xdr:nvSpPr>
      <xdr:spPr>
        <a:xfrm>
          <a:off x="1752111" y="16946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127699</xdr:rowOff>
    </xdr:from>
    <xdr:to>
      <xdr:col>6</xdr:col>
      <xdr:colOff>38100</xdr:colOff>
      <xdr:row>99</xdr:row>
      <xdr:rowOff>57849</xdr:rowOff>
    </xdr:to>
    <xdr:sp macro="" textlink="">
      <xdr:nvSpPr>
        <xdr:cNvPr id="263" name="楕円 262"/>
        <xdr:cNvSpPr/>
      </xdr:nvSpPr>
      <xdr:spPr>
        <a:xfrm>
          <a:off x="1079500" y="1692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48976</xdr:rowOff>
    </xdr:from>
    <xdr:ext cx="534377" cy="259045"/>
    <xdr:sp macro="" textlink="">
      <xdr:nvSpPr>
        <xdr:cNvPr id="264" name="テキスト ボックス 263"/>
        <xdr:cNvSpPr txBox="1"/>
      </xdr:nvSpPr>
      <xdr:spPr>
        <a:xfrm>
          <a:off x="863111" y="1702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169565</xdr:rowOff>
    </xdr:from>
    <xdr:to>
      <xdr:col>54</xdr:col>
      <xdr:colOff>189865</xdr:colOff>
      <xdr:row>39</xdr:row>
      <xdr:rowOff>134279</xdr:rowOff>
    </xdr:to>
    <xdr:cxnSp macro="">
      <xdr:nvCxnSpPr>
        <xdr:cNvPr id="291" name="直線コネクタ 290"/>
        <xdr:cNvCxnSpPr/>
      </xdr:nvCxnSpPr>
      <xdr:spPr>
        <a:xfrm flipV="1">
          <a:off x="10475595" y="5313065"/>
          <a:ext cx="1270" cy="1507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138106</xdr:rowOff>
    </xdr:from>
    <xdr:ext cx="534377" cy="259045"/>
    <xdr:sp macro="" textlink="">
      <xdr:nvSpPr>
        <xdr:cNvPr id="292" name="補助費等最小値テキスト"/>
        <xdr:cNvSpPr txBox="1"/>
      </xdr:nvSpPr>
      <xdr:spPr>
        <a:xfrm>
          <a:off x="10528300" y="68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134279</xdr:rowOff>
    </xdr:from>
    <xdr:to>
      <xdr:col>55</xdr:col>
      <xdr:colOff>88900</xdr:colOff>
      <xdr:row>39</xdr:row>
      <xdr:rowOff>134279</xdr:rowOff>
    </xdr:to>
    <xdr:cxnSp macro="">
      <xdr:nvCxnSpPr>
        <xdr:cNvPr id="293" name="直線コネクタ 292"/>
        <xdr:cNvCxnSpPr/>
      </xdr:nvCxnSpPr>
      <xdr:spPr>
        <a:xfrm>
          <a:off x="10388600" y="682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116242</xdr:rowOff>
    </xdr:from>
    <xdr:ext cx="599010" cy="259045"/>
    <xdr:sp macro="" textlink="">
      <xdr:nvSpPr>
        <xdr:cNvPr id="294" name="補助費等最大値テキスト"/>
        <xdr:cNvSpPr txBox="1"/>
      </xdr:nvSpPr>
      <xdr:spPr>
        <a:xfrm>
          <a:off x="10528300" y="508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169565</xdr:rowOff>
    </xdr:from>
    <xdr:to>
      <xdr:col>55</xdr:col>
      <xdr:colOff>88900</xdr:colOff>
      <xdr:row>30</xdr:row>
      <xdr:rowOff>169565</xdr:rowOff>
    </xdr:to>
    <xdr:cxnSp macro="">
      <xdr:nvCxnSpPr>
        <xdr:cNvPr id="295" name="直線コネクタ 294"/>
        <xdr:cNvCxnSpPr/>
      </xdr:nvCxnSpPr>
      <xdr:spPr>
        <a:xfrm>
          <a:off x="10388600" y="531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92429</xdr:rowOff>
    </xdr:from>
    <xdr:to>
      <xdr:col>55</xdr:col>
      <xdr:colOff>0</xdr:colOff>
      <xdr:row>35</xdr:row>
      <xdr:rowOff>156698</xdr:rowOff>
    </xdr:to>
    <xdr:cxnSp macro="">
      <xdr:nvCxnSpPr>
        <xdr:cNvPr id="296" name="直線コネクタ 295"/>
        <xdr:cNvCxnSpPr/>
      </xdr:nvCxnSpPr>
      <xdr:spPr>
        <a:xfrm>
          <a:off x="9639300" y="5750279"/>
          <a:ext cx="838200" cy="40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52386</xdr:rowOff>
    </xdr:from>
    <xdr:ext cx="534377" cy="259045"/>
    <xdr:sp macro="" textlink="">
      <xdr:nvSpPr>
        <xdr:cNvPr id="297" name="補助費等平均値テキスト"/>
        <xdr:cNvSpPr txBox="1"/>
      </xdr:nvSpPr>
      <xdr:spPr>
        <a:xfrm>
          <a:off x="10528300" y="6224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73959</xdr:rowOff>
    </xdr:from>
    <xdr:to>
      <xdr:col>55</xdr:col>
      <xdr:colOff>50800</xdr:colOff>
      <xdr:row>37</xdr:row>
      <xdr:rowOff>4109</xdr:rowOff>
    </xdr:to>
    <xdr:sp macro="" textlink="">
      <xdr:nvSpPr>
        <xdr:cNvPr id="298" name="フローチャート: 判断 297"/>
        <xdr:cNvSpPr/>
      </xdr:nvSpPr>
      <xdr:spPr>
        <a:xfrm>
          <a:off x="10426700" y="624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92429</xdr:rowOff>
    </xdr:from>
    <xdr:to>
      <xdr:col>50</xdr:col>
      <xdr:colOff>114300</xdr:colOff>
      <xdr:row>36</xdr:row>
      <xdr:rowOff>87138</xdr:rowOff>
    </xdr:to>
    <xdr:cxnSp macro="">
      <xdr:nvCxnSpPr>
        <xdr:cNvPr id="299" name="直線コネクタ 298"/>
        <xdr:cNvCxnSpPr/>
      </xdr:nvCxnSpPr>
      <xdr:spPr>
        <a:xfrm flipV="1">
          <a:off x="8750300" y="5750279"/>
          <a:ext cx="889000" cy="50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81128</xdr:rowOff>
    </xdr:from>
    <xdr:to>
      <xdr:col>50</xdr:col>
      <xdr:colOff>165100</xdr:colOff>
      <xdr:row>37</xdr:row>
      <xdr:rowOff>11278</xdr:rowOff>
    </xdr:to>
    <xdr:sp macro="" textlink="">
      <xdr:nvSpPr>
        <xdr:cNvPr id="300" name="フローチャート: 判断 299"/>
        <xdr:cNvSpPr/>
      </xdr:nvSpPr>
      <xdr:spPr>
        <a:xfrm>
          <a:off x="9588500" y="6253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2405</xdr:rowOff>
    </xdr:from>
    <xdr:ext cx="534377" cy="259045"/>
    <xdr:sp macro="" textlink="">
      <xdr:nvSpPr>
        <xdr:cNvPr id="301" name="テキスト ボックス 300"/>
        <xdr:cNvSpPr txBox="1"/>
      </xdr:nvSpPr>
      <xdr:spPr>
        <a:xfrm>
          <a:off x="9372111" y="634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87138</xdr:rowOff>
    </xdr:from>
    <xdr:to>
      <xdr:col>45</xdr:col>
      <xdr:colOff>177800</xdr:colOff>
      <xdr:row>36</xdr:row>
      <xdr:rowOff>158184</xdr:rowOff>
    </xdr:to>
    <xdr:cxnSp macro="">
      <xdr:nvCxnSpPr>
        <xdr:cNvPr id="302" name="直線コネクタ 301"/>
        <xdr:cNvCxnSpPr/>
      </xdr:nvCxnSpPr>
      <xdr:spPr>
        <a:xfrm flipV="1">
          <a:off x="7861300" y="6259338"/>
          <a:ext cx="889000" cy="7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75478</xdr:rowOff>
    </xdr:from>
    <xdr:to>
      <xdr:col>46</xdr:col>
      <xdr:colOff>38100</xdr:colOff>
      <xdr:row>37</xdr:row>
      <xdr:rowOff>5628</xdr:rowOff>
    </xdr:to>
    <xdr:sp macro="" textlink="">
      <xdr:nvSpPr>
        <xdr:cNvPr id="303" name="フローチャート: 判断 302"/>
        <xdr:cNvSpPr/>
      </xdr:nvSpPr>
      <xdr:spPr>
        <a:xfrm>
          <a:off x="8699500" y="624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168205</xdr:rowOff>
    </xdr:from>
    <xdr:ext cx="534377" cy="259045"/>
    <xdr:sp macro="" textlink="">
      <xdr:nvSpPr>
        <xdr:cNvPr id="304" name="テキスト ボックス 303"/>
        <xdr:cNvSpPr txBox="1"/>
      </xdr:nvSpPr>
      <xdr:spPr>
        <a:xfrm>
          <a:off x="8483111" y="634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158184</xdr:rowOff>
    </xdr:from>
    <xdr:to>
      <xdr:col>41</xdr:col>
      <xdr:colOff>50800</xdr:colOff>
      <xdr:row>37</xdr:row>
      <xdr:rowOff>24355</xdr:rowOff>
    </xdr:to>
    <xdr:cxnSp macro="">
      <xdr:nvCxnSpPr>
        <xdr:cNvPr id="305" name="直線コネクタ 304"/>
        <xdr:cNvCxnSpPr/>
      </xdr:nvCxnSpPr>
      <xdr:spPr>
        <a:xfrm flipV="1">
          <a:off x="6972300" y="6330384"/>
          <a:ext cx="889000" cy="3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73176</xdr:rowOff>
    </xdr:from>
    <xdr:to>
      <xdr:col>41</xdr:col>
      <xdr:colOff>101600</xdr:colOff>
      <xdr:row>38</xdr:row>
      <xdr:rowOff>3325</xdr:rowOff>
    </xdr:to>
    <xdr:sp macro="" textlink="">
      <xdr:nvSpPr>
        <xdr:cNvPr id="306" name="フローチャート: 判断 305"/>
        <xdr:cNvSpPr/>
      </xdr:nvSpPr>
      <xdr:spPr>
        <a:xfrm>
          <a:off x="7810500" y="641682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165902</xdr:rowOff>
    </xdr:from>
    <xdr:ext cx="534377" cy="259045"/>
    <xdr:sp macro="" textlink="">
      <xdr:nvSpPr>
        <xdr:cNvPr id="307" name="テキスト ボックス 306"/>
        <xdr:cNvSpPr txBox="1"/>
      </xdr:nvSpPr>
      <xdr:spPr>
        <a:xfrm>
          <a:off x="7594111" y="650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19275</xdr:rowOff>
    </xdr:from>
    <xdr:to>
      <xdr:col>36</xdr:col>
      <xdr:colOff>165100</xdr:colOff>
      <xdr:row>37</xdr:row>
      <xdr:rowOff>120875</xdr:rowOff>
    </xdr:to>
    <xdr:sp macro="" textlink="">
      <xdr:nvSpPr>
        <xdr:cNvPr id="308" name="フローチャート: 判断 307"/>
        <xdr:cNvSpPr/>
      </xdr:nvSpPr>
      <xdr:spPr>
        <a:xfrm>
          <a:off x="6921500" y="636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112002</xdr:rowOff>
    </xdr:from>
    <xdr:ext cx="534377" cy="259045"/>
    <xdr:sp macro="" textlink="">
      <xdr:nvSpPr>
        <xdr:cNvPr id="309" name="テキスト ボックス 308"/>
        <xdr:cNvSpPr txBox="1"/>
      </xdr:nvSpPr>
      <xdr:spPr>
        <a:xfrm>
          <a:off x="6705111" y="645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105898</xdr:rowOff>
    </xdr:from>
    <xdr:to>
      <xdr:col>55</xdr:col>
      <xdr:colOff>50800</xdr:colOff>
      <xdr:row>36</xdr:row>
      <xdr:rowOff>36048</xdr:rowOff>
    </xdr:to>
    <xdr:sp macro="" textlink="">
      <xdr:nvSpPr>
        <xdr:cNvPr id="315" name="楕円 314"/>
        <xdr:cNvSpPr/>
      </xdr:nvSpPr>
      <xdr:spPr>
        <a:xfrm>
          <a:off x="10426700" y="610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128775</xdr:rowOff>
    </xdr:from>
    <xdr:ext cx="534377" cy="259045"/>
    <xdr:sp macro="" textlink="">
      <xdr:nvSpPr>
        <xdr:cNvPr id="316" name="補助費等該当値テキスト"/>
        <xdr:cNvSpPr txBox="1"/>
      </xdr:nvSpPr>
      <xdr:spPr>
        <a:xfrm>
          <a:off x="10528300" y="595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41629</xdr:rowOff>
    </xdr:from>
    <xdr:to>
      <xdr:col>50</xdr:col>
      <xdr:colOff>165100</xdr:colOff>
      <xdr:row>33</xdr:row>
      <xdr:rowOff>143229</xdr:rowOff>
    </xdr:to>
    <xdr:sp macro="" textlink="">
      <xdr:nvSpPr>
        <xdr:cNvPr id="317" name="楕円 316"/>
        <xdr:cNvSpPr/>
      </xdr:nvSpPr>
      <xdr:spPr>
        <a:xfrm>
          <a:off x="9588500" y="569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159756</xdr:rowOff>
    </xdr:from>
    <xdr:ext cx="534377" cy="259045"/>
    <xdr:sp macro="" textlink="">
      <xdr:nvSpPr>
        <xdr:cNvPr id="318" name="テキスト ボックス 317"/>
        <xdr:cNvSpPr txBox="1"/>
      </xdr:nvSpPr>
      <xdr:spPr>
        <a:xfrm>
          <a:off x="9372111" y="547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36338</xdr:rowOff>
    </xdr:from>
    <xdr:to>
      <xdr:col>46</xdr:col>
      <xdr:colOff>38100</xdr:colOff>
      <xdr:row>36</xdr:row>
      <xdr:rowOff>137938</xdr:rowOff>
    </xdr:to>
    <xdr:sp macro="" textlink="">
      <xdr:nvSpPr>
        <xdr:cNvPr id="319" name="楕円 318"/>
        <xdr:cNvSpPr/>
      </xdr:nvSpPr>
      <xdr:spPr>
        <a:xfrm>
          <a:off x="8699500" y="620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154465</xdr:rowOff>
    </xdr:from>
    <xdr:ext cx="534377" cy="259045"/>
    <xdr:sp macro="" textlink="">
      <xdr:nvSpPr>
        <xdr:cNvPr id="320" name="テキスト ボックス 319"/>
        <xdr:cNvSpPr txBox="1"/>
      </xdr:nvSpPr>
      <xdr:spPr>
        <a:xfrm>
          <a:off x="8483111" y="598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107384</xdr:rowOff>
    </xdr:from>
    <xdr:to>
      <xdr:col>41</xdr:col>
      <xdr:colOff>101600</xdr:colOff>
      <xdr:row>37</xdr:row>
      <xdr:rowOff>37534</xdr:rowOff>
    </xdr:to>
    <xdr:sp macro="" textlink="">
      <xdr:nvSpPr>
        <xdr:cNvPr id="321" name="楕円 320"/>
        <xdr:cNvSpPr/>
      </xdr:nvSpPr>
      <xdr:spPr>
        <a:xfrm>
          <a:off x="7810500" y="62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54061</xdr:rowOff>
    </xdr:from>
    <xdr:ext cx="534377" cy="259045"/>
    <xdr:sp macro="" textlink="">
      <xdr:nvSpPr>
        <xdr:cNvPr id="322" name="テキスト ボックス 321"/>
        <xdr:cNvSpPr txBox="1"/>
      </xdr:nvSpPr>
      <xdr:spPr>
        <a:xfrm>
          <a:off x="7594111" y="605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145005</xdr:rowOff>
    </xdr:from>
    <xdr:to>
      <xdr:col>36</xdr:col>
      <xdr:colOff>165100</xdr:colOff>
      <xdr:row>37</xdr:row>
      <xdr:rowOff>75155</xdr:rowOff>
    </xdr:to>
    <xdr:sp macro="" textlink="">
      <xdr:nvSpPr>
        <xdr:cNvPr id="323" name="楕円 322"/>
        <xdr:cNvSpPr/>
      </xdr:nvSpPr>
      <xdr:spPr>
        <a:xfrm>
          <a:off x="6921500" y="63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91682</xdr:rowOff>
    </xdr:from>
    <xdr:ext cx="534377" cy="259045"/>
    <xdr:sp macro="" textlink="">
      <xdr:nvSpPr>
        <xdr:cNvPr id="324" name="テキスト ボックス 323"/>
        <xdr:cNvSpPr txBox="1"/>
      </xdr:nvSpPr>
      <xdr:spPr>
        <a:xfrm>
          <a:off x="6705111" y="609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83867</xdr:rowOff>
    </xdr:from>
    <xdr:to>
      <xdr:col>54</xdr:col>
      <xdr:colOff>189865</xdr:colOff>
      <xdr:row>58</xdr:row>
      <xdr:rowOff>100424</xdr:rowOff>
    </xdr:to>
    <xdr:cxnSp macro="">
      <xdr:nvCxnSpPr>
        <xdr:cNvPr id="350" name="直線コネクタ 349"/>
        <xdr:cNvCxnSpPr/>
      </xdr:nvCxnSpPr>
      <xdr:spPr>
        <a:xfrm flipV="1">
          <a:off x="10475595" y="8484917"/>
          <a:ext cx="1270" cy="1559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104251</xdr:rowOff>
    </xdr:from>
    <xdr:ext cx="534377" cy="259045"/>
    <xdr:sp macro="" textlink="">
      <xdr:nvSpPr>
        <xdr:cNvPr id="351" name="普通建設事業費最小値テキスト"/>
        <xdr:cNvSpPr txBox="1"/>
      </xdr:nvSpPr>
      <xdr:spPr>
        <a:xfrm>
          <a:off x="10528300" y="1004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100424</xdr:rowOff>
    </xdr:from>
    <xdr:to>
      <xdr:col>55</xdr:col>
      <xdr:colOff>88900</xdr:colOff>
      <xdr:row>58</xdr:row>
      <xdr:rowOff>100424</xdr:rowOff>
    </xdr:to>
    <xdr:cxnSp macro="">
      <xdr:nvCxnSpPr>
        <xdr:cNvPr id="352" name="直線コネクタ 351"/>
        <xdr:cNvCxnSpPr/>
      </xdr:nvCxnSpPr>
      <xdr:spPr>
        <a:xfrm>
          <a:off x="10388600" y="1004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30544</xdr:rowOff>
    </xdr:from>
    <xdr:ext cx="599010" cy="259045"/>
    <xdr:sp macro="" textlink="">
      <xdr:nvSpPr>
        <xdr:cNvPr id="353" name="普通建設事業費最大値テキスト"/>
        <xdr:cNvSpPr txBox="1"/>
      </xdr:nvSpPr>
      <xdr:spPr>
        <a:xfrm>
          <a:off x="10528300" y="826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83867</xdr:rowOff>
    </xdr:from>
    <xdr:to>
      <xdr:col>55</xdr:col>
      <xdr:colOff>88900</xdr:colOff>
      <xdr:row>49</xdr:row>
      <xdr:rowOff>83867</xdr:rowOff>
    </xdr:to>
    <xdr:cxnSp macro="">
      <xdr:nvCxnSpPr>
        <xdr:cNvPr id="354" name="直線コネクタ 353"/>
        <xdr:cNvCxnSpPr/>
      </xdr:nvCxnSpPr>
      <xdr:spPr>
        <a:xfrm>
          <a:off x="10388600" y="848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37124</xdr:rowOff>
    </xdr:from>
    <xdr:to>
      <xdr:col>55</xdr:col>
      <xdr:colOff>0</xdr:colOff>
      <xdr:row>56</xdr:row>
      <xdr:rowOff>95874</xdr:rowOff>
    </xdr:to>
    <xdr:cxnSp macro="">
      <xdr:nvCxnSpPr>
        <xdr:cNvPr id="355" name="直線コネクタ 354"/>
        <xdr:cNvCxnSpPr/>
      </xdr:nvCxnSpPr>
      <xdr:spPr>
        <a:xfrm flipV="1">
          <a:off x="9639300" y="9638324"/>
          <a:ext cx="838200" cy="5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159511</xdr:rowOff>
    </xdr:from>
    <xdr:ext cx="534377" cy="259045"/>
    <xdr:sp macro="" textlink="">
      <xdr:nvSpPr>
        <xdr:cNvPr id="356" name="普通建設事業費平均値テキスト"/>
        <xdr:cNvSpPr txBox="1"/>
      </xdr:nvSpPr>
      <xdr:spPr>
        <a:xfrm>
          <a:off x="10528300" y="9246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136634</xdr:rowOff>
    </xdr:from>
    <xdr:to>
      <xdr:col>55</xdr:col>
      <xdr:colOff>50800</xdr:colOff>
      <xdr:row>55</xdr:row>
      <xdr:rowOff>66784</xdr:rowOff>
    </xdr:to>
    <xdr:sp macro="" textlink="">
      <xdr:nvSpPr>
        <xdr:cNvPr id="357" name="フローチャート: 判断 356"/>
        <xdr:cNvSpPr/>
      </xdr:nvSpPr>
      <xdr:spPr>
        <a:xfrm>
          <a:off x="10426700" y="939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66668</xdr:rowOff>
    </xdr:from>
    <xdr:to>
      <xdr:col>50</xdr:col>
      <xdr:colOff>114300</xdr:colOff>
      <xdr:row>56</xdr:row>
      <xdr:rowOff>95874</xdr:rowOff>
    </xdr:to>
    <xdr:cxnSp macro="">
      <xdr:nvCxnSpPr>
        <xdr:cNvPr id="358" name="直線コネクタ 357"/>
        <xdr:cNvCxnSpPr/>
      </xdr:nvCxnSpPr>
      <xdr:spPr>
        <a:xfrm>
          <a:off x="8750300" y="9496418"/>
          <a:ext cx="889000" cy="20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1064</xdr:rowOff>
    </xdr:from>
    <xdr:to>
      <xdr:col>50</xdr:col>
      <xdr:colOff>165100</xdr:colOff>
      <xdr:row>55</xdr:row>
      <xdr:rowOff>102664</xdr:rowOff>
    </xdr:to>
    <xdr:sp macro="" textlink="">
      <xdr:nvSpPr>
        <xdr:cNvPr id="359" name="フローチャート: 判断 358"/>
        <xdr:cNvSpPr/>
      </xdr:nvSpPr>
      <xdr:spPr>
        <a:xfrm>
          <a:off x="9588500" y="943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119191</xdr:rowOff>
    </xdr:from>
    <xdr:ext cx="534377" cy="259045"/>
    <xdr:sp macro="" textlink="">
      <xdr:nvSpPr>
        <xdr:cNvPr id="360" name="テキスト ボックス 359"/>
        <xdr:cNvSpPr txBox="1"/>
      </xdr:nvSpPr>
      <xdr:spPr>
        <a:xfrm>
          <a:off x="9372111" y="92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66668</xdr:rowOff>
    </xdr:from>
    <xdr:to>
      <xdr:col>45</xdr:col>
      <xdr:colOff>177800</xdr:colOff>
      <xdr:row>55</xdr:row>
      <xdr:rowOff>74658</xdr:rowOff>
    </xdr:to>
    <xdr:cxnSp macro="">
      <xdr:nvCxnSpPr>
        <xdr:cNvPr id="361" name="直線コネクタ 360"/>
        <xdr:cNvCxnSpPr/>
      </xdr:nvCxnSpPr>
      <xdr:spPr>
        <a:xfrm flipV="1">
          <a:off x="7861300" y="9496418"/>
          <a:ext cx="889000" cy="7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72604</xdr:rowOff>
    </xdr:from>
    <xdr:to>
      <xdr:col>46</xdr:col>
      <xdr:colOff>38100</xdr:colOff>
      <xdr:row>54</xdr:row>
      <xdr:rowOff>2754</xdr:rowOff>
    </xdr:to>
    <xdr:sp macro="" textlink="">
      <xdr:nvSpPr>
        <xdr:cNvPr id="362" name="フローチャート: 判断 361"/>
        <xdr:cNvSpPr/>
      </xdr:nvSpPr>
      <xdr:spPr>
        <a:xfrm>
          <a:off x="8699500" y="915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19281</xdr:rowOff>
    </xdr:from>
    <xdr:ext cx="534377" cy="259045"/>
    <xdr:sp macro="" textlink="">
      <xdr:nvSpPr>
        <xdr:cNvPr id="363" name="テキスト ボックス 362"/>
        <xdr:cNvSpPr txBox="1"/>
      </xdr:nvSpPr>
      <xdr:spPr>
        <a:xfrm>
          <a:off x="8483111" y="893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74658</xdr:rowOff>
    </xdr:from>
    <xdr:to>
      <xdr:col>41</xdr:col>
      <xdr:colOff>50800</xdr:colOff>
      <xdr:row>56</xdr:row>
      <xdr:rowOff>29058</xdr:rowOff>
    </xdr:to>
    <xdr:cxnSp macro="">
      <xdr:nvCxnSpPr>
        <xdr:cNvPr id="364" name="直線コネクタ 363"/>
        <xdr:cNvCxnSpPr/>
      </xdr:nvCxnSpPr>
      <xdr:spPr>
        <a:xfrm flipV="1">
          <a:off x="6972300" y="9504408"/>
          <a:ext cx="889000" cy="12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12646</xdr:rowOff>
    </xdr:from>
    <xdr:to>
      <xdr:col>41</xdr:col>
      <xdr:colOff>101600</xdr:colOff>
      <xdr:row>55</xdr:row>
      <xdr:rowOff>114246</xdr:rowOff>
    </xdr:to>
    <xdr:sp macro="" textlink="">
      <xdr:nvSpPr>
        <xdr:cNvPr id="365" name="フローチャート: 判断 364"/>
        <xdr:cNvSpPr/>
      </xdr:nvSpPr>
      <xdr:spPr>
        <a:xfrm>
          <a:off x="7810500" y="9442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130773</xdr:rowOff>
    </xdr:from>
    <xdr:ext cx="534377" cy="259045"/>
    <xdr:sp macro="" textlink="">
      <xdr:nvSpPr>
        <xdr:cNvPr id="366" name="テキスト ボックス 365"/>
        <xdr:cNvSpPr txBox="1"/>
      </xdr:nvSpPr>
      <xdr:spPr>
        <a:xfrm>
          <a:off x="7594111" y="921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37672</xdr:rowOff>
    </xdr:from>
    <xdr:to>
      <xdr:col>36</xdr:col>
      <xdr:colOff>165100</xdr:colOff>
      <xdr:row>55</xdr:row>
      <xdr:rowOff>139272</xdr:rowOff>
    </xdr:to>
    <xdr:sp macro="" textlink="">
      <xdr:nvSpPr>
        <xdr:cNvPr id="367" name="フローチャート: 判断 366"/>
        <xdr:cNvSpPr/>
      </xdr:nvSpPr>
      <xdr:spPr>
        <a:xfrm>
          <a:off x="6921500" y="946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155799</xdr:rowOff>
    </xdr:from>
    <xdr:ext cx="534377" cy="259045"/>
    <xdr:sp macro="" textlink="">
      <xdr:nvSpPr>
        <xdr:cNvPr id="368" name="テキスト ボックス 367"/>
        <xdr:cNvSpPr txBox="1"/>
      </xdr:nvSpPr>
      <xdr:spPr>
        <a:xfrm>
          <a:off x="6705111" y="9242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157774</xdr:rowOff>
    </xdr:from>
    <xdr:to>
      <xdr:col>55</xdr:col>
      <xdr:colOff>50800</xdr:colOff>
      <xdr:row>56</xdr:row>
      <xdr:rowOff>87924</xdr:rowOff>
    </xdr:to>
    <xdr:sp macro="" textlink="">
      <xdr:nvSpPr>
        <xdr:cNvPr id="374" name="楕円 373"/>
        <xdr:cNvSpPr/>
      </xdr:nvSpPr>
      <xdr:spPr>
        <a:xfrm>
          <a:off x="10426700" y="958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136201</xdr:rowOff>
    </xdr:from>
    <xdr:ext cx="534377" cy="259045"/>
    <xdr:sp macro="" textlink="">
      <xdr:nvSpPr>
        <xdr:cNvPr id="375" name="普通建設事業費該当値テキスト"/>
        <xdr:cNvSpPr txBox="1"/>
      </xdr:nvSpPr>
      <xdr:spPr>
        <a:xfrm>
          <a:off x="10528300" y="956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45074</xdr:rowOff>
    </xdr:from>
    <xdr:to>
      <xdr:col>50</xdr:col>
      <xdr:colOff>165100</xdr:colOff>
      <xdr:row>56</xdr:row>
      <xdr:rowOff>146674</xdr:rowOff>
    </xdr:to>
    <xdr:sp macro="" textlink="">
      <xdr:nvSpPr>
        <xdr:cNvPr id="376" name="楕円 375"/>
        <xdr:cNvSpPr/>
      </xdr:nvSpPr>
      <xdr:spPr>
        <a:xfrm>
          <a:off x="9588500" y="964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137801</xdr:rowOff>
    </xdr:from>
    <xdr:ext cx="534377" cy="259045"/>
    <xdr:sp macro="" textlink="">
      <xdr:nvSpPr>
        <xdr:cNvPr id="377" name="テキスト ボックス 376"/>
        <xdr:cNvSpPr txBox="1"/>
      </xdr:nvSpPr>
      <xdr:spPr>
        <a:xfrm>
          <a:off x="9372111" y="973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15868</xdr:rowOff>
    </xdr:from>
    <xdr:to>
      <xdr:col>46</xdr:col>
      <xdr:colOff>38100</xdr:colOff>
      <xdr:row>55</xdr:row>
      <xdr:rowOff>117468</xdr:rowOff>
    </xdr:to>
    <xdr:sp macro="" textlink="">
      <xdr:nvSpPr>
        <xdr:cNvPr id="378" name="楕円 377"/>
        <xdr:cNvSpPr/>
      </xdr:nvSpPr>
      <xdr:spPr>
        <a:xfrm>
          <a:off x="8699500" y="944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108595</xdr:rowOff>
    </xdr:from>
    <xdr:ext cx="534377" cy="259045"/>
    <xdr:sp macro="" textlink="">
      <xdr:nvSpPr>
        <xdr:cNvPr id="379" name="テキスト ボックス 378"/>
        <xdr:cNvSpPr txBox="1"/>
      </xdr:nvSpPr>
      <xdr:spPr>
        <a:xfrm>
          <a:off x="8483111" y="95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23858</xdr:rowOff>
    </xdr:from>
    <xdr:to>
      <xdr:col>41</xdr:col>
      <xdr:colOff>101600</xdr:colOff>
      <xdr:row>55</xdr:row>
      <xdr:rowOff>125458</xdr:rowOff>
    </xdr:to>
    <xdr:sp macro="" textlink="">
      <xdr:nvSpPr>
        <xdr:cNvPr id="380" name="楕円 379"/>
        <xdr:cNvSpPr/>
      </xdr:nvSpPr>
      <xdr:spPr>
        <a:xfrm>
          <a:off x="7810500" y="94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116585</xdr:rowOff>
    </xdr:from>
    <xdr:ext cx="534377" cy="259045"/>
    <xdr:sp macro="" textlink="">
      <xdr:nvSpPr>
        <xdr:cNvPr id="381" name="テキスト ボックス 380"/>
        <xdr:cNvSpPr txBox="1"/>
      </xdr:nvSpPr>
      <xdr:spPr>
        <a:xfrm>
          <a:off x="7594111" y="954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149708</xdr:rowOff>
    </xdr:from>
    <xdr:to>
      <xdr:col>36</xdr:col>
      <xdr:colOff>165100</xdr:colOff>
      <xdr:row>56</xdr:row>
      <xdr:rowOff>79858</xdr:rowOff>
    </xdr:to>
    <xdr:sp macro="" textlink="">
      <xdr:nvSpPr>
        <xdr:cNvPr id="382" name="楕円 381"/>
        <xdr:cNvSpPr/>
      </xdr:nvSpPr>
      <xdr:spPr>
        <a:xfrm>
          <a:off x="6921500" y="957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70985</xdr:rowOff>
    </xdr:from>
    <xdr:ext cx="534377" cy="259045"/>
    <xdr:sp macro="" textlink="">
      <xdr:nvSpPr>
        <xdr:cNvPr id="383" name="テキスト ボックス 382"/>
        <xdr:cNvSpPr txBox="1"/>
      </xdr:nvSpPr>
      <xdr:spPr>
        <a:xfrm>
          <a:off x="6705111" y="9672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5" name="テキスト ボックス 39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3" name="テキスト ボックス 40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5" name="テキスト ボックス 40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160710</xdr:rowOff>
    </xdr:from>
    <xdr:to>
      <xdr:col>54</xdr:col>
      <xdr:colOff>189865</xdr:colOff>
      <xdr:row>79</xdr:row>
      <xdr:rowOff>95591</xdr:rowOff>
    </xdr:to>
    <xdr:cxnSp macro="">
      <xdr:nvCxnSpPr>
        <xdr:cNvPr id="409" name="直線コネクタ 408"/>
        <xdr:cNvCxnSpPr/>
      </xdr:nvCxnSpPr>
      <xdr:spPr>
        <a:xfrm flipV="1">
          <a:off x="10475595" y="12162210"/>
          <a:ext cx="1270" cy="147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99418</xdr:rowOff>
    </xdr:from>
    <xdr:ext cx="378565" cy="259045"/>
    <xdr:sp macro="" textlink="">
      <xdr:nvSpPr>
        <xdr:cNvPr id="410" name="普通建設事業費 （ うち新規整備　）最小値テキスト"/>
        <xdr:cNvSpPr txBox="1"/>
      </xdr:nvSpPr>
      <xdr:spPr>
        <a:xfrm>
          <a:off x="10528300" y="13643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95591</xdr:rowOff>
    </xdr:from>
    <xdr:to>
      <xdr:col>55</xdr:col>
      <xdr:colOff>88900</xdr:colOff>
      <xdr:row>79</xdr:row>
      <xdr:rowOff>95591</xdr:rowOff>
    </xdr:to>
    <xdr:cxnSp macro="">
      <xdr:nvCxnSpPr>
        <xdr:cNvPr id="411" name="直線コネクタ 410"/>
        <xdr:cNvCxnSpPr/>
      </xdr:nvCxnSpPr>
      <xdr:spPr>
        <a:xfrm>
          <a:off x="10388600" y="13640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107387</xdr:rowOff>
    </xdr:from>
    <xdr:ext cx="599010" cy="259045"/>
    <xdr:sp macro="" textlink="">
      <xdr:nvSpPr>
        <xdr:cNvPr id="412" name="普通建設事業費 （ うち新規整備　）最大値テキスト"/>
        <xdr:cNvSpPr txBox="1"/>
      </xdr:nvSpPr>
      <xdr:spPr>
        <a:xfrm>
          <a:off x="10528300" y="1193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160710</xdr:rowOff>
    </xdr:from>
    <xdr:to>
      <xdr:col>55</xdr:col>
      <xdr:colOff>88900</xdr:colOff>
      <xdr:row>70</xdr:row>
      <xdr:rowOff>160710</xdr:rowOff>
    </xdr:to>
    <xdr:cxnSp macro="">
      <xdr:nvCxnSpPr>
        <xdr:cNvPr id="413" name="直線コネクタ 412"/>
        <xdr:cNvCxnSpPr/>
      </xdr:nvCxnSpPr>
      <xdr:spPr>
        <a:xfrm>
          <a:off x="10388600" y="12162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53377</xdr:rowOff>
    </xdr:from>
    <xdr:to>
      <xdr:col>55</xdr:col>
      <xdr:colOff>0</xdr:colOff>
      <xdr:row>78</xdr:row>
      <xdr:rowOff>109840</xdr:rowOff>
    </xdr:to>
    <xdr:cxnSp macro="">
      <xdr:nvCxnSpPr>
        <xdr:cNvPr id="414" name="直線コネクタ 413"/>
        <xdr:cNvCxnSpPr/>
      </xdr:nvCxnSpPr>
      <xdr:spPr>
        <a:xfrm>
          <a:off x="9639300" y="13426477"/>
          <a:ext cx="838200" cy="5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47029</xdr:rowOff>
    </xdr:from>
    <xdr:ext cx="534377" cy="259045"/>
    <xdr:sp macro="" textlink="">
      <xdr:nvSpPr>
        <xdr:cNvPr id="415" name="普通建設事業費 （ うち新規整備　）平均値テキスト"/>
        <xdr:cNvSpPr txBox="1"/>
      </xdr:nvSpPr>
      <xdr:spPr>
        <a:xfrm>
          <a:off x="10528300" y="132486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24152</xdr:rowOff>
    </xdr:from>
    <xdr:to>
      <xdr:col>55</xdr:col>
      <xdr:colOff>50800</xdr:colOff>
      <xdr:row>78</xdr:row>
      <xdr:rowOff>125752</xdr:rowOff>
    </xdr:to>
    <xdr:sp macro="" textlink="">
      <xdr:nvSpPr>
        <xdr:cNvPr id="416" name="フローチャート: 判断 415"/>
        <xdr:cNvSpPr/>
      </xdr:nvSpPr>
      <xdr:spPr>
        <a:xfrm>
          <a:off x="10426700" y="1339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70816</xdr:rowOff>
    </xdr:from>
    <xdr:to>
      <xdr:col>50</xdr:col>
      <xdr:colOff>114300</xdr:colOff>
      <xdr:row>78</xdr:row>
      <xdr:rowOff>53377</xdr:rowOff>
    </xdr:to>
    <xdr:cxnSp macro="">
      <xdr:nvCxnSpPr>
        <xdr:cNvPr id="417" name="直線コネクタ 416"/>
        <xdr:cNvCxnSpPr/>
      </xdr:nvCxnSpPr>
      <xdr:spPr>
        <a:xfrm>
          <a:off x="8750300" y="13101016"/>
          <a:ext cx="889000" cy="32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165950</xdr:rowOff>
    </xdr:from>
    <xdr:to>
      <xdr:col>50</xdr:col>
      <xdr:colOff>165100</xdr:colOff>
      <xdr:row>78</xdr:row>
      <xdr:rowOff>96100</xdr:rowOff>
    </xdr:to>
    <xdr:sp macro="" textlink="">
      <xdr:nvSpPr>
        <xdr:cNvPr id="418" name="フローチャート: 判断 417"/>
        <xdr:cNvSpPr/>
      </xdr:nvSpPr>
      <xdr:spPr>
        <a:xfrm>
          <a:off x="9588500" y="1336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112627</xdr:rowOff>
    </xdr:from>
    <xdr:ext cx="534377" cy="259045"/>
    <xdr:sp macro="" textlink="">
      <xdr:nvSpPr>
        <xdr:cNvPr id="419" name="テキスト ボックス 418"/>
        <xdr:cNvSpPr txBox="1"/>
      </xdr:nvSpPr>
      <xdr:spPr>
        <a:xfrm>
          <a:off x="9372111" y="1314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70816</xdr:rowOff>
    </xdr:from>
    <xdr:to>
      <xdr:col>45</xdr:col>
      <xdr:colOff>177800</xdr:colOff>
      <xdr:row>76</xdr:row>
      <xdr:rowOff>95297</xdr:rowOff>
    </xdr:to>
    <xdr:cxnSp macro="">
      <xdr:nvCxnSpPr>
        <xdr:cNvPr id="420" name="直線コネクタ 419"/>
        <xdr:cNvCxnSpPr/>
      </xdr:nvCxnSpPr>
      <xdr:spPr>
        <a:xfrm flipV="1">
          <a:off x="7861300" y="13101016"/>
          <a:ext cx="889000" cy="2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54958</xdr:rowOff>
    </xdr:from>
    <xdr:to>
      <xdr:col>46</xdr:col>
      <xdr:colOff>38100</xdr:colOff>
      <xdr:row>76</xdr:row>
      <xdr:rowOff>156558</xdr:rowOff>
    </xdr:to>
    <xdr:sp macro="" textlink="">
      <xdr:nvSpPr>
        <xdr:cNvPr id="421" name="フローチャート: 判断 420"/>
        <xdr:cNvSpPr/>
      </xdr:nvSpPr>
      <xdr:spPr>
        <a:xfrm>
          <a:off x="8699500" y="1308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147685</xdr:rowOff>
    </xdr:from>
    <xdr:ext cx="534377" cy="259045"/>
    <xdr:sp macro="" textlink="">
      <xdr:nvSpPr>
        <xdr:cNvPr id="422" name="テキスト ボックス 421"/>
        <xdr:cNvSpPr txBox="1"/>
      </xdr:nvSpPr>
      <xdr:spPr>
        <a:xfrm>
          <a:off x="8483111" y="1317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85852</xdr:rowOff>
    </xdr:from>
    <xdr:to>
      <xdr:col>41</xdr:col>
      <xdr:colOff>101600</xdr:colOff>
      <xdr:row>78</xdr:row>
      <xdr:rowOff>16002</xdr:rowOff>
    </xdr:to>
    <xdr:sp macro="" textlink="">
      <xdr:nvSpPr>
        <xdr:cNvPr id="423" name="フローチャート: 判断 422"/>
        <xdr:cNvSpPr/>
      </xdr:nvSpPr>
      <xdr:spPr>
        <a:xfrm>
          <a:off x="7810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7129</xdr:rowOff>
    </xdr:from>
    <xdr:ext cx="534377" cy="259045"/>
    <xdr:sp macro="" textlink="">
      <xdr:nvSpPr>
        <xdr:cNvPr id="424" name="テキスト ボックス 423"/>
        <xdr:cNvSpPr txBox="1"/>
      </xdr:nvSpPr>
      <xdr:spPr>
        <a:xfrm>
          <a:off x="7594111" y="1338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59040</xdr:rowOff>
    </xdr:from>
    <xdr:to>
      <xdr:col>55</xdr:col>
      <xdr:colOff>50800</xdr:colOff>
      <xdr:row>78</xdr:row>
      <xdr:rowOff>160640</xdr:rowOff>
    </xdr:to>
    <xdr:sp macro="" textlink="">
      <xdr:nvSpPr>
        <xdr:cNvPr id="430" name="楕円 429"/>
        <xdr:cNvSpPr/>
      </xdr:nvSpPr>
      <xdr:spPr>
        <a:xfrm>
          <a:off x="10426700" y="1343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37467</xdr:rowOff>
    </xdr:from>
    <xdr:ext cx="534377" cy="259045"/>
    <xdr:sp macro="" textlink="">
      <xdr:nvSpPr>
        <xdr:cNvPr id="431" name="普通建設事業費 （ うち新規整備　）該当値テキスト"/>
        <xdr:cNvSpPr txBox="1"/>
      </xdr:nvSpPr>
      <xdr:spPr>
        <a:xfrm>
          <a:off x="10528300" y="1341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2577</xdr:rowOff>
    </xdr:from>
    <xdr:to>
      <xdr:col>50</xdr:col>
      <xdr:colOff>165100</xdr:colOff>
      <xdr:row>78</xdr:row>
      <xdr:rowOff>104177</xdr:rowOff>
    </xdr:to>
    <xdr:sp macro="" textlink="">
      <xdr:nvSpPr>
        <xdr:cNvPr id="432" name="楕円 431"/>
        <xdr:cNvSpPr/>
      </xdr:nvSpPr>
      <xdr:spPr>
        <a:xfrm>
          <a:off x="9588500" y="1337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95304</xdr:rowOff>
    </xdr:from>
    <xdr:ext cx="534377" cy="259045"/>
    <xdr:sp macro="" textlink="">
      <xdr:nvSpPr>
        <xdr:cNvPr id="433" name="テキスト ボックス 432"/>
        <xdr:cNvSpPr txBox="1"/>
      </xdr:nvSpPr>
      <xdr:spPr>
        <a:xfrm>
          <a:off x="9372111" y="1346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20016</xdr:rowOff>
    </xdr:from>
    <xdr:to>
      <xdr:col>46</xdr:col>
      <xdr:colOff>38100</xdr:colOff>
      <xdr:row>76</xdr:row>
      <xdr:rowOff>121616</xdr:rowOff>
    </xdr:to>
    <xdr:sp macro="" textlink="">
      <xdr:nvSpPr>
        <xdr:cNvPr id="434" name="楕円 433"/>
        <xdr:cNvSpPr/>
      </xdr:nvSpPr>
      <xdr:spPr>
        <a:xfrm>
          <a:off x="8699500" y="1305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138142</xdr:rowOff>
    </xdr:from>
    <xdr:ext cx="534377" cy="259045"/>
    <xdr:sp macro="" textlink="">
      <xdr:nvSpPr>
        <xdr:cNvPr id="435" name="テキスト ボックス 434"/>
        <xdr:cNvSpPr txBox="1"/>
      </xdr:nvSpPr>
      <xdr:spPr>
        <a:xfrm>
          <a:off x="8483111" y="1282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44497</xdr:rowOff>
    </xdr:from>
    <xdr:to>
      <xdr:col>41</xdr:col>
      <xdr:colOff>101600</xdr:colOff>
      <xdr:row>76</xdr:row>
      <xdr:rowOff>146097</xdr:rowOff>
    </xdr:to>
    <xdr:sp macro="" textlink="">
      <xdr:nvSpPr>
        <xdr:cNvPr id="436" name="楕円 435"/>
        <xdr:cNvSpPr/>
      </xdr:nvSpPr>
      <xdr:spPr>
        <a:xfrm>
          <a:off x="7810500" y="1307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162624</xdr:rowOff>
    </xdr:from>
    <xdr:ext cx="534377" cy="259045"/>
    <xdr:sp macro="" textlink="">
      <xdr:nvSpPr>
        <xdr:cNvPr id="437" name="テキスト ボックス 436"/>
        <xdr:cNvSpPr txBox="1"/>
      </xdr:nvSpPr>
      <xdr:spPr>
        <a:xfrm>
          <a:off x="7594111" y="1284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8840</xdr:rowOff>
    </xdr:from>
    <xdr:to>
      <xdr:col>54</xdr:col>
      <xdr:colOff>189865</xdr:colOff>
      <xdr:row>99</xdr:row>
      <xdr:rowOff>44450</xdr:rowOff>
    </xdr:to>
    <xdr:cxnSp macro="">
      <xdr:nvCxnSpPr>
        <xdr:cNvPr id="461" name="直線コネクタ 460"/>
        <xdr:cNvCxnSpPr/>
      </xdr:nvCxnSpPr>
      <xdr:spPr>
        <a:xfrm flipV="1">
          <a:off x="10475595" y="15439340"/>
          <a:ext cx="1270" cy="1578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62"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63" name="直線コネクタ 462"/>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126967</xdr:rowOff>
    </xdr:from>
    <xdr:ext cx="599010" cy="259045"/>
    <xdr:sp macro="" textlink="">
      <xdr:nvSpPr>
        <xdr:cNvPr id="464" name="普通建設事業費 （ うち更新整備　）最大値テキスト"/>
        <xdr:cNvSpPr txBox="1"/>
      </xdr:nvSpPr>
      <xdr:spPr>
        <a:xfrm>
          <a:off x="10528300" y="15214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8840</xdr:rowOff>
    </xdr:from>
    <xdr:to>
      <xdr:col>55</xdr:col>
      <xdr:colOff>88900</xdr:colOff>
      <xdr:row>90</xdr:row>
      <xdr:rowOff>8840</xdr:rowOff>
    </xdr:to>
    <xdr:cxnSp macro="">
      <xdr:nvCxnSpPr>
        <xdr:cNvPr id="465" name="直線コネクタ 464"/>
        <xdr:cNvCxnSpPr/>
      </xdr:nvCxnSpPr>
      <xdr:spPr>
        <a:xfrm>
          <a:off x="10388600" y="1543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143866</xdr:rowOff>
    </xdr:from>
    <xdr:to>
      <xdr:col>55</xdr:col>
      <xdr:colOff>0</xdr:colOff>
      <xdr:row>98</xdr:row>
      <xdr:rowOff>20129</xdr:rowOff>
    </xdr:to>
    <xdr:cxnSp macro="">
      <xdr:nvCxnSpPr>
        <xdr:cNvPr id="466" name="直線コネクタ 465"/>
        <xdr:cNvCxnSpPr/>
      </xdr:nvCxnSpPr>
      <xdr:spPr>
        <a:xfrm flipV="1">
          <a:off x="9639300" y="16774516"/>
          <a:ext cx="838200" cy="4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36543</xdr:rowOff>
    </xdr:from>
    <xdr:ext cx="534377" cy="259045"/>
    <xdr:sp macro="" textlink="">
      <xdr:nvSpPr>
        <xdr:cNvPr id="467" name="普通建設事業費 （ うち更新整備　）平均値テキスト"/>
        <xdr:cNvSpPr txBox="1"/>
      </xdr:nvSpPr>
      <xdr:spPr>
        <a:xfrm>
          <a:off x="10528300" y="1632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13666</xdr:rowOff>
    </xdr:from>
    <xdr:to>
      <xdr:col>55</xdr:col>
      <xdr:colOff>50800</xdr:colOff>
      <xdr:row>96</xdr:row>
      <xdr:rowOff>115266</xdr:rowOff>
    </xdr:to>
    <xdr:sp macro="" textlink="">
      <xdr:nvSpPr>
        <xdr:cNvPr id="468" name="フローチャート: 判断 467"/>
        <xdr:cNvSpPr/>
      </xdr:nvSpPr>
      <xdr:spPr>
        <a:xfrm>
          <a:off x="10426700" y="164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20129</xdr:rowOff>
    </xdr:from>
    <xdr:to>
      <xdr:col>50</xdr:col>
      <xdr:colOff>114300</xdr:colOff>
      <xdr:row>98</xdr:row>
      <xdr:rowOff>64719</xdr:rowOff>
    </xdr:to>
    <xdr:cxnSp macro="">
      <xdr:nvCxnSpPr>
        <xdr:cNvPr id="469" name="直線コネクタ 468"/>
        <xdr:cNvCxnSpPr/>
      </xdr:nvCxnSpPr>
      <xdr:spPr>
        <a:xfrm flipV="1">
          <a:off x="8750300" y="16822229"/>
          <a:ext cx="889000" cy="4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65367</xdr:rowOff>
    </xdr:from>
    <xdr:to>
      <xdr:col>50</xdr:col>
      <xdr:colOff>165100</xdr:colOff>
      <xdr:row>96</xdr:row>
      <xdr:rowOff>166967</xdr:rowOff>
    </xdr:to>
    <xdr:sp macro="" textlink="">
      <xdr:nvSpPr>
        <xdr:cNvPr id="470" name="フローチャート: 判断 469"/>
        <xdr:cNvSpPr/>
      </xdr:nvSpPr>
      <xdr:spPr>
        <a:xfrm>
          <a:off x="9588500" y="1652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12044</xdr:rowOff>
    </xdr:from>
    <xdr:ext cx="534377" cy="259045"/>
    <xdr:sp macro="" textlink="">
      <xdr:nvSpPr>
        <xdr:cNvPr id="471" name="テキスト ボックス 470"/>
        <xdr:cNvSpPr txBox="1"/>
      </xdr:nvSpPr>
      <xdr:spPr>
        <a:xfrm>
          <a:off x="9372111" y="1629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61937</xdr:rowOff>
    </xdr:from>
    <xdr:to>
      <xdr:col>45</xdr:col>
      <xdr:colOff>177800</xdr:colOff>
      <xdr:row>98</xdr:row>
      <xdr:rowOff>64719</xdr:rowOff>
    </xdr:to>
    <xdr:cxnSp macro="">
      <xdr:nvCxnSpPr>
        <xdr:cNvPr id="472" name="直線コネクタ 471"/>
        <xdr:cNvCxnSpPr/>
      </xdr:nvCxnSpPr>
      <xdr:spPr>
        <a:xfrm>
          <a:off x="7861300" y="16864037"/>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162610</xdr:rowOff>
    </xdr:from>
    <xdr:to>
      <xdr:col>46</xdr:col>
      <xdr:colOff>38100</xdr:colOff>
      <xdr:row>97</xdr:row>
      <xdr:rowOff>92760</xdr:rowOff>
    </xdr:to>
    <xdr:sp macro="" textlink="">
      <xdr:nvSpPr>
        <xdr:cNvPr id="473" name="フローチャート: 判断 472"/>
        <xdr:cNvSpPr/>
      </xdr:nvSpPr>
      <xdr:spPr>
        <a:xfrm>
          <a:off x="8699500" y="1662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109287</xdr:rowOff>
    </xdr:from>
    <xdr:ext cx="534377" cy="259045"/>
    <xdr:sp macro="" textlink="">
      <xdr:nvSpPr>
        <xdr:cNvPr id="474" name="テキスト ボックス 473"/>
        <xdr:cNvSpPr txBox="1"/>
      </xdr:nvSpPr>
      <xdr:spPr>
        <a:xfrm>
          <a:off x="8483111" y="163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9092</xdr:rowOff>
    </xdr:from>
    <xdr:to>
      <xdr:col>41</xdr:col>
      <xdr:colOff>101600</xdr:colOff>
      <xdr:row>97</xdr:row>
      <xdr:rowOff>110692</xdr:rowOff>
    </xdr:to>
    <xdr:sp macro="" textlink="">
      <xdr:nvSpPr>
        <xdr:cNvPr id="475" name="フローチャート: 判断 474"/>
        <xdr:cNvSpPr/>
      </xdr:nvSpPr>
      <xdr:spPr>
        <a:xfrm>
          <a:off x="7810500" y="1663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127219</xdr:rowOff>
    </xdr:from>
    <xdr:ext cx="534377" cy="259045"/>
    <xdr:sp macro="" textlink="">
      <xdr:nvSpPr>
        <xdr:cNvPr id="476" name="テキスト ボックス 475"/>
        <xdr:cNvSpPr txBox="1"/>
      </xdr:nvSpPr>
      <xdr:spPr>
        <a:xfrm>
          <a:off x="7594111" y="16414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93066</xdr:rowOff>
    </xdr:from>
    <xdr:to>
      <xdr:col>55</xdr:col>
      <xdr:colOff>50800</xdr:colOff>
      <xdr:row>98</xdr:row>
      <xdr:rowOff>23216</xdr:rowOff>
    </xdr:to>
    <xdr:sp macro="" textlink="">
      <xdr:nvSpPr>
        <xdr:cNvPr id="482" name="楕円 481"/>
        <xdr:cNvSpPr/>
      </xdr:nvSpPr>
      <xdr:spPr>
        <a:xfrm>
          <a:off x="10426700" y="1672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71493</xdr:rowOff>
    </xdr:from>
    <xdr:ext cx="534377" cy="259045"/>
    <xdr:sp macro="" textlink="">
      <xdr:nvSpPr>
        <xdr:cNvPr id="483" name="普通建設事業費 （ うち更新整備　）該当値テキスト"/>
        <xdr:cNvSpPr txBox="1"/>
      </xdr:nvSpPr>
      <xdr:spPr>
        <a:xfrm>
          <a:off x="10528300" y="1670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140779</xdr:rowOff>
    </xdr:from>
    <xdr:to>
      <xdr:col>50</xdr:col>
      <xdr:colOff>165100</xdr:colOff>
      <xdr:row>98</xdr:row>
      <xdr:rowOff>70929</xdr:rowOff>
    </xdr:to>
    <xdr:sp macro="" textlink="">
      <xdr:nvSpPr>
        <xdr:cNvPr id="484" name="楕円 483"/>
        <xdr:cNvSpPr/>
      </xdr:nvSpPr>
      <xdr:spPr>
        <a:xfrm>
          <a:off x="9588500" y="1677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62056</xdr:rowOff>
    </xdr:from>
    <xdr:ext cx="534377" cy="259045"/>
    <xdr:sp macro="" textlink="">
      <xdr:nvSpPr>
        <xdr:cNvPr id="485" name="テキスト ボックス 484"/>
        <xdr:cNvSpPr txBox="1"/>
      </xdr:nvSpPr>
      <xdr:spPr>
        <a:xfrm>
          <a:off x="9372111" y="1686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13919</xdr:rowOff>
    </xdr:from>
    <xdr:to>
      <xdr:col>46</xdr:col>
      <xdr:colOff>38100</xdr:colOff>
      <xdr:row>98</xdr:row>
      <xdr:rowOff>115519</xdr:rowOff>
    </xdr:to>
    <xdr:sp macro="" textlink="">
      <xdr:nvSpPr>
        <xdr:cNvPr id="486" name="楕円 485"/>
        <xdr:cNvSpPr/>
      </xdr:nvSpPr>
      <xdr:spPr>
        <a:xfrm>
          <a:off x="8699500" y="1681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106646</xdr:rowOff>
    </xdr:from>
    <xdr:ext cx="534377" cy="259045"/>
    <xdr:sp macro="" textlink="">
      <xdr:nvSpPr>
        <xdr:cNvPr id="487" name="テキスト ボックス 486"/>
        <xdr:cNvSpPr txBox="1"/>
      </xdr:nvSpPr>
      <xdr:spPr>
        <a:xfrm>
          <a:off x="8483111" y="16908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11137</xdr:rowOff>
    </xdr:from>
    <xdr:to>
      <xdr:col>41</xdr:col>
      <xdr:colOff>101600</xdr:colOff>
      <xdr:row>98</xdr:row>
      <xdr:rowOff>112737</xdr:rowOff>
    </xdr:to>
    <xdr:sp macro="" textlink="">
      <xdr:nvSpPr>
        <xdr:cNvPr id="488" name="楕円 487"/>
        <xdr:cNvSpPr/>
      </xdr:nvSpPr>
      <xdr:spPr>
        <a:xfrm>
          <a:off x="7810500" y="1681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103864</xdr:rowOff>
    </xdr:from>
    <xdr:ext cx="534377" cy="259045"/>
    <xdr:sp macro="" textlink="">
      <xdr:nvSpPr>
        <xdr:cNvPr id="489" name="テキスト ボックス 488"/>
        <xdr:cNvSpPr txBox="1"/>
      </xdr:nvSpPr>
      <xdr:spPr>
        <a:xfrm>
          <a:off x="7594111" y="1690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121510</xdr:rowOff>
    </xdr:from>
    <xdr:to>
      <xdr:col>85</xdr:col>
      <xdr:colOff>126364</xdr:colOff>
      <xdr:row>39</xdr:row>
      <xdr:rowOff>98878</xdr:rowOff>
    </xdr:to>
    <xdr:cxnSp macro="">
      <xdr:nvCxnSpPr>
        <xdr:cNvPr id="515" name="直線コネクタ 514"/>
        <xdr:cNvCxnSpPr/>
      </xdr:nvCxnSpPr>
      <xdr:spPr>
        <a:xfrm flipV="1">
          <a:off x="16317595" y="5265010"/>
          <a:ext cx="1269" cy="152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68187</xdr:rowOff>
    </xdr:from>
    <xdr:ext cx="534377" cy="259045"/>
    <xdr:sp macro="" textlink="">
      <xdr:nvSpPr>
        <xdr:cNvPr id="518" name="災害復旧事業費最大値テキスト"/>
        <xdr:cNvSpPr txBox="1"/>
      </xdr:nvSpPr>
      <xdr:spPr>
        <a:xfrm>
          <a:off x="16370300" y="50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121510</xdr:rowOff>
    </xdr:from>
    <xdr:to>
      <xdr:col>86</xdr:col>
      <xdr:colOff>25400</xdr:colOff>
      <xdr:row>30</xdr:row>
      <xdr:rowOff>121510</xdr:rowOff>
    </xdr:to>
    <xdr:cxnSp macro="">
      <xdr:nvCxnSpPr>
        <xdr:cNvPr id="519" name="直線コネクタ 518"/>
        <xdr:cNvCxnSpPr/>
      </xdr:nvCxnSpPr>
      <xdr:spPr>
        <a:xfrm>
          <a:off x="16230600" y="526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96217</xdr:rowOff>
    </xdr:from>
    <xdr:to>
      <xdr:col>85</xdr:col>
      <xdr:colOff>127000</xdr:colOff>
      <xdr:row>39</xdr:row>
      <xdr:rowOff>98878</xdr:rowOff>
    </xdr:to>
    <xdr:cxnSp macro="">
      <xdr:nvCxnSpPr>
        <xdr:cNvPr id="520" name="直線コネクタ 519"/>
        <xdr:cNvCxnSpPr/>
      </xdr:nvCxnSpPr>
      <xdr:spPr>
        <a:xfrm>
          <a:off x="15481300" y="6782767"/>
          <a:ext cx="838200" cy="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10720</xdr:rowOff>
    </xdr:from>
    <xdr:ext cx="469744" cy="259045"/>
    <xdr:sp macro="" textlink="">
      <xdr:nvSpPr>
        <xdr:cNvPr id="521" name="災害復旧事業費平均値テキスト"/>
        <xdr:cNvSpPr txBox="1"/>
      </xdr:nvSpPr>
      <xdr:spPr>
        <a:xfrm>
          <a:off x="16370300" y="6525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159293</xdr:rowOff>
    </xdr:from>
    <xdr:to>
      <xdr:col>85</xdr:col>
      <xdr:colOff>177800</xdr:colOff>
      <xdr:row>39</xdr:row>
      <xdr:rowOff>89443</xdr:rowOff>
    </xdr:to>
    <xdr:sp macro="" textlink="">
      <xdr:nvSpPr>
        <xdr:cNvPr id="522" name="フローチャート: 判断 521"/>
        <xdr:cNvSpPr/>
      </xdr:nvSpPr>
      <xdr:spPr>
        <a:xfrm>
          <a:off x="16268700" y="667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96217</xdr:rowOff>
    </xdr:from>
    <xdr:to>
      <xdr:col>81</xdr:col>
      <xdr:colOff>50800</xdr:colOff>
      <xdr:row>39</xdr:row>
      <xdr:rowOff>98878</xdr:rowOff>
    </xdr:to>
    <xdr:cxnSp macro="">
      <xdr:nvCxnSpPr>
        <xdr:cNvPr id="523" name="直線コネクタ 522"/>
        <xdr:cNvCxnSpPr/>
      </xdr:nvCxnSpPr>
      <xdr:spPr>
        <a:xfrm flipV="1">
          <a:off x="14592300" y="6782767"/>
          <a:ext cx="889000" cy="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6865</xdr:rowOff>
    </xdr:from>
    <xdr:to>
      <xdr:col>81</xdr:col>
      <xdr:colOff>101600</xdr:colOff>
      <xdr:row>39</xdr:row>
      <xdr:rowOff>108465</xdr:rowOff>
    </xdr:to>
    <xdr:sp macro="" textlink="">
      <xdr:nvSpPr>
        <xdr:cNvPr id="524" name="フローチャート: 判断 523"/>
        <xdr:cNvSpPr/>
      </xdr:nvSpPr>
      <xdr:spPr>
        <a:xfrm>
          <a:off x="15430500" y="66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124992</xdr:rowOff>
    </xdr:from>
    <xdr:ext cx="469744" cy="259045"/>
    <xdr:sp macro="" textlink="">
      <xdr:nvSpPr>
        <xdr:cNvPr id="525" name="テキスト ボックス 524"/>
        <xdr:cNvSpPr txBox="1"/>
      </xdr:nvSpPr>
      <xdr:spPr>
        <a:xfrm>
          <a:off x="15246428" y="6468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92070</xdr:rowOff>
    </xdr:from>
    <xdr:to>
      <xdr:col>76</xdr:col>
      <xdr:colOff>114300</xdr:colOff>
      <xdr:row>39</xdr:row>
      <xdr:rowOff>98878</xdr:rowOff>
    </xdr:to>
    <xdr:cxnSp macro="">
      <xdr:nvCxnSpPr>
        <xdr:cNvPr id="526" name="直線コネクタ 525"/>
        <xdr:cNvCxnSpPr/>
      </xdr:nvCxnSpPr>
      <xdr:spPr>
        <a:xfrm>
          <a:off x="13703300" y="6778620"/>
          <a:ext cx="889000" cy="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119010</xdr:rowOff>
    </xdr:from>
    <xdr:to>
      <xdr:col>76</xdr:col>
      <xdr:colOff>165100</xdr:colOff>
      <xdr:row>39</xdr:row>
      <xdr:rowOff>49160</xdr:rowOff>
    </xdr:to>
    <xdr:sp macro="" textlink="">
      <xdr:nvSpPr>
        <xdr:cNvPr id="527" name="フローチャート: 判断 526"/>
        <xdr:cNvSpPr/>
      </xdr:nvSpPr>
      <xdr:spPr>
        <a:xfrm>
          <a:off x="14541500" y="6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65687</xdr:rowOff>
    </xdr:from>
    <xdr:ext cx="469744" cy="259045"/>
    <xdr:sp macro="" textlink="">
      <xdr:nvSpPr>
        <xdr:cNvPr id="528" name="テキスト ボックス 527"/>
        <xdr:cNvSpPr txBox="1"/>
      </xdr:nvSpPr>
      <xdr:spPr>
        <a:xfrm>
          <a:off x="14357428" y="640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88543</xdr:rowOff>
    </xdr:from>
    <xdr:to>
      <xdr:col>71</xdr:col>
      <xdr:colOff>177800</xdr:colOff>
      <xdr:row>39</xdr:row>
      <xdr:rowOff>92070</xdr:rowOff>
    </xdr:to>
    <xdr:cxnSp macro="">
      <xdr:nvCxnSpPr>
        <xdr:cNvPr id="529" name="直線コネクタ 528"/>
        <xdr:cNvCxnSpPr/>
      </xdr:nvCxnSpPr>
      <xdr:spPr>
        <a:xfrm>
          <a:off x="12814300" y="6775093"/>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156027</xdr:rowOff>
    </xdr:from>
    <xdr:to>
      <xdr:col>72</xdr:col>
      <xdr:colOff>38100</xdr:colOff>
      <xdr:row>39</xdr:row>
      <xdr:rowOff>86177</xdr:rowOff>
    </xdr:to>
    <xdr:sp macro="" textlink="">
      <xdr:nvSpPr>
        <xdr:cNvPr id="530" name="フローチャート: 判断 529"/>
        <xdr:cNvSpPr/>
      </xdr:nvSpPr>
      <xdr:spPr>
        <a:xfrm>
          <a:off x="13652500" y="667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102704</xdr:rowOff>
    </xdr:from>
    <xdr:ext cx="469744" cy="259045"/>
    <xdr:sp macro="" textlink="">
      <xdr:nvSpPr>
        <xdr:cNvPr id="531" name="テキスト ボックス 530"/>
        <xdr:cNvSpPr txBox="1"/>
      </xdr:nvSpPr>
      <xdr:spPr>
        <a:xfrm>
          <a:off x="13468428" y="6446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151308</xdr:rowOff>
    </xdr:from>
    <xdr:to>
      <xdr:col>67</xdr:col>
      <xdr:colOff>101600</xdr:colOff>
      <xdr:row>39</xdr:row>
      <xdr:rowOff>81458</xdr:rowOff>
    </xdr:to>
    <xdr:sp macro="" textlink="">
      <xdr:nvSpPr>
        <xdr:cNvPr id="532" name="フローチャート: 判断 531"/>
        <xdr:cNvSpPr/>
      </xdr:nvSpPr>
      <xdr:spPr>
        <a:xfrm>
          <a:off x="12763500" y="666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97985</xdr:rowOff>
    </xdr:from>
    <xdr:ext cx="469744" cy="259045"/>
    <xdr:sp macro="" textlink="">
      <xdr:nvSpPr>
        <xdr:cNvPr id="533" name="テキスト ボックス 532"/>
        <xdr:cNvSpPr txBox="1"/>
      </xdr:nvSpPr>
      <xdr:spPr>
        <a:xfrm>
          <a:off x="12579428" y="64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9" name="楕円 538"/>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137719</xdr:rowOff>
    </xdr:from>
    <xdr:ext cx="249299" cy="259045"/>
    <xdr:sp macro="" textlink="">
      <xdr:nvSpPr>
        <xdr:cNvPr id="540" name="災害復旧事業費該当値テキスト"/>
        <xdr:cNvSpPr txBox="1"/>
      </xdr:nvSpPr>
      <xdr:spPr>
        <a:xfrm>
          <a:off x="16370300" y="66528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45417</xdr:rowOff>
    </xdr:from>
    <xdr:to>
      <xdr:col>81</xdr:col>
      <xdr:colOff>101600</xdr:colOff>
      <xdr:row>39</xdr:row>
      <xdr:rowOff>147017</xdr:rowOff>
    </xdr:to>
    <xdr:sp macro="" textlink="">
      <xdr:nvSpPr>
        <xdr:cNvPr id="541" name="楕円 540"/>
        <xdr:cNvSpPr/>
      </xdr:nvSpPr>
      <xdr:spPr>
        <a:xfrm>
          <a:off x="15430500" y="673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138144</xdr:rowOff>
    </xdr:from>
    <xdr:ext cx="378565" cy="259045"/>
    <xdr:sp macro="" textlink="">
      <xdr:nvSpPr>
        <xdr:cNvPr id="542" name="テキスト ボックス 541"/>
        <xdr:cNvSpPr txBox="1"/>
      </xdr:nvSpPr>
      <xdr:spPr>
        <a:xfrm>
          <a:off x="15292017" y="6824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41270</xdr:rowOff>
    </xdr:from>
    <xdr:to>
      <xdr:col>72</xdr:col>
      <xdr:colOff>38100</xdr:colOff>
      <xdr:row>39</xdr:row>
      <xdr:rowOff>142870</xdr:rowOff>
    </xdr:to>
    <xdr:sp macro="" textlink="">
      <xdr:nvSpPr>
        <xdr:cNvPr id="545" name="楕円 544"/>
        <xdr:cNvSpPr/>
      </xdr:nvSpPr>
      <xdr:spPr>
        <a:xfrm>
          <a:off x="13652500" y="67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133997</xdr:rowOff>
    </xdr:from>
    <xdr:ext cx="378565" cy="259045"/>
    <xdr:sp macro="" textlink="">
      <xdr:nvSpPr>
        <xdr:cNvPr id="546" name="テキスト ボックス 545"/>
        <xdr:cNvSpPr txBox="1"/>
      </xdr:nvSpPr>
      <xdr:spPr>
        <a:xfrm>
          <a:off x="13514017" y="6820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37743</xdr:rowOff>
    </xdr:from>
    <xdr:to>
      <xdr:col>67</xdr:col>
      <xdr:colOff>101600</xdr:colOff>
      <xdr:row>39</xdr:row>
      <xdr:rowOff>139343</xdr:rowOff>
    </xdr:to>
    <xdr:sp macro="" textlink="">
      <xdr:nvSpPr>
        <xdr:cNvPr id="547" name="楕円 546"/>
        <xdr:cNvSpPr/>
      </xdr:nvSpPr>
      <xdr:spPr>
        <a:xfrm>
          <a:off x="12763500" y="672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130470</xdr:rowOff>
    </xdr:from>
    <xdr:ext cx="378565" cy="259045"/>
    <xdr:sp macro="" textlink="">
      <xdr:nvSpPr>
        <xdr:cNvPr id="548" name="テキスト ボックス 547"/>
        <xdr:cNvSpPr txBox="1"/>
      </xdr:nvSpPr>
      <xdr:spPr>
        <a:xfrm>
          <a:off x="12625017" y="68170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4483</xdr:rowOff>
    </xdr:from>
    <xdr:to>
      <xdr:col>85</xdr:col>
      <xdr:colOff>126364</xdr:colOff>
      <xdr:row>78</xdr:row>
      <xdr:rowOff>3111</xdr:rowOff>
    </xdr:to>
    <xdr:cxnSp macro="">
      <xdr:nvCxnSpPr>
        <xdr:cNvPr id="621" name="直線コネクタ 620"/>
        <xdr:cNvCxnSpPr/>
      </xdr:nvCxnSpPr>
      <xdr:spPr>
        <a:xfrm flipV="1">
          <a:off x="16317595" y="12005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6938</xdr:rowOff>
    </xdr:from>
    <xdr:ext cx="534377" cy="259045"/>
    <xdr:sp macro="" textlink="">
      <xdr:nvSpPr>
        <xdr:cNvPr id="622" name="公債費最小値テキスト"/>
        <xdr:cNvSpPr txBox="1"/>
      </xdr:nvSpPr>
      <xdr:spPr>
        <a:xfrm>
          <a:off x="16370300" y="1338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3111</xdr:rowOff>
    </xdr:from>
    <xdr:to>
      <xdr:col>86</xdr:col>
      <xdr:colOff>25400</xdr:colOff>
      <xdr:row>78</xdr:row>
      <xdr:rowOff>3111</xdr:rowOff>
    </xdr:to>
    <xdr:cxnSp macro="">
      <xdr:nvCxnSpPr>
        <xdr:cNvPr id="623" name="直線コネクタ 622"/>
        <xdr:cNvCxnSpPr/>
      </xdr:nvCxnSpPr>
      <xdr:spPr>
        <a:xfrm>
          <a:off x="16230600" y="133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122610</xdr:rowOff>
    </xdr:from>
    <xdr:ext cx="599010" cy="259045"/>
    <xdr:sp macro="" textlink="">
      <xdr:nvSpPr>
        <xdr:cNvPr id="624" name="公債費最大値テキスト"/>
        <xdr:cNvSpPr txBox="1"/>
      </xdr:nvSpPr>
      <xdr:spPr>
        <a:xfrm>
          <a:off x="16370300" y="1178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4483</xdr:rowOff>
    </xdr:from>
    <xdr:to>
      <xdr:col>86</xdr:col>
      <xdr:colOff>25400</xdr:colOff>
      <xdr:row>70</xdr:row>
      <xdr:rowOff>4483</xdr:rowOff>
    </xdr:to>
    <xdr:cxnSp macro="">
      <xdr:nvCxnSpPr>
        <xdr:cNvPr id="625" name="直線コネクタ 624"/>
        <xdr:cNvCxnSpPr/>
      </xdr:nvCxnSpPr>
      <xdr:spPr>
        <a:xfrm>
          <a:off x="16230600" y="1200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13157</xdr:rowOff>
    </xdr:from>
    <xdr:to>
      <xdr:col>85</xdr:col>
      <xdr:colOff>127000</xdr:colOff>
      <xdr:row>76</xdr:row>
      <xdr:rowOff>17120</xdr:rowOff>
    </xdr:to>
    <xdr:cxnSp macro="">
      <xdr:nvCxnSpPr>
        <xdr:cNvPr id="626" name="直線コネクタ 625"/>
        <xdr:cNvCxnSpPr/>
      </xdr:nvCxnSpPr>
      <xdr:spPr>
        <a:xfrm flipV="1">
          <a:off x="15481300" y="13043357"/>
          <a:ext cx="8382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1287</xdr:rowOff>
    </xdr:from>
    <xdr:ext cx="534377" cy="259045"/>
    <xdr:sp macro="" textlink="">
      <xdr:nvSpPr>
        <xdr:cNvPr id="627" name="公債費平均値テキスト"/>
        <xdr:cNvSpPr txBox="1"/>
      </xdr:nvSpPr>
      <xdr:spPr>
        <a:xfrm>
          <a:off x="16370300" y="12688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149860</xdr:rowOff>
    </xdr:from>
    <xdr:to>
      <xdr:col>85</xdr:col>
      <xdr:colOff>177800</xdr:colOff>
      <xdr:row>75</xdr:row>
      <xdr:rowOff>80010</xdr:rowOff>
    </xdr:to>
    <xdr:sp macro="" textlink="">
      <xdr:nvSpPr>
        <xdr:cNvPr id="628" name="フローチャート: 判断 627"/>
        <xdr:cNvSpPr/>
      </xdr:nvSpPr>
      <xdr:spPr>
        <a:xfrm>
          <a:off x="162687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2311</xdr:rowOff>
    </xdr:from>
    <xdr:to>
      <xdr:col>81</xdr:col>
      <xdr:colOff>50800</xdr:colOff>
      <xdr:row>76</xdr:row>
      <xdr:rowOff>17120</xdr:rowOff>
    </xdr:to>
    <xdr:cxnSp macro="">
      <xdr:nvCxnSpPr>
        <xdr:cNvPr id="629" name="直線コネクタ 628"/>
        <xdr:cNvCxnSpPr/>
      </xdr:nvCxnSpPr>
      <xdr:spPr>
        <a:xfrm>
          <a:off x="14592300" y="13032511"/>
          <a:ext cx="8890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147434</xdr:rowOff>
    </xdr:from>
    <xdr:to>
      <xdr:col>81</xdr:col>
      <xdr:colOff>101600</xdr:colOff>
      <xdr:row>75</xdr:row>
      <xdr:rowOff>77584</xdr:rowOff>
    </xdr:to>
    <xdr:sp macro="" textlink="">
      <xdr:nvSpPr>
        <xdr:cNvPr id="630" name="フローチャート: 判断 629"/>
        <xdr:cNvSpPr/>
      </xdr:nvSpPr>
      <xdr:spPr>
        <a:xfrm>
          <a:off x="15430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94111</xdr:rowOff>
    </xdr:from>
    <xdr:ext cx="534377" cy="259045"/>
    <xdr:sp macro="" textlink="">
      <xdr:nvSpPr>
        <xdr:cNvPr id="631" name="テキスト ボックス 630"/>
        <xdr:cNvSpPr txBox="1"/>
      </xdr:nvSpPr>
      <xdr:spPr>
        <a:xfrm>
          <a:off x="15214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2311</xdr:rowOff>
    </xdr:from>
    <xdr:to>
      <xdr:col>76</xdr:col>
      <xdr:colOff>114300</xdr:colOff>
      <xdr:row>76</xdr:row>
      <xdr:rowOff>6565</xdr:rowOff>
    </xdr:to>
    <xdr:cxnSp macro="">
      <xdr:nvCxnSpPr>
        <xdr:cNvPr id="632" name="直線コネクタ 631"/>
        <xdr:cNvCxnSpPr/>
      </xdr:nvCxnSpPr>
      <xdr:spPr>
        <a:xfrm flipV="1">
          <a:off x="13703300" y="13032511"/>
          <a:ext cx="889000"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14377</xdr:rowOff>
    </xdr:from>
    <xdr:to>
      <xdr:col>76</xdr:col>
      <xdr:colOff>165100</xdr:colOff>
      <xdr:row>75</xdr:row>
      <xdr:rowOff>115977</xdr:rowOff>
    </xdr:to>
    <xdr:sp macro="" textlink="">
      <xdr:nvSpPr>
        <xdr:cNvPr id="633" name="フローチャート: 判断 632"/>
        <xdr:cNvSpPr/>
      </xdr:nvSpPr>
      <xdr:spPr>
        <a:xfrm>
          <a:off x="14541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132504</xdr:rowOff>
    </xdr:from>
    <xdr:ext cx="534377" cy="259045"/>
    <xdr:sp macro="" textlink="">
      <xdr:nvSpPr>
        <xdr:cNvPr id="634" name="テキスト ボックス 633"/>
        <xdr:cNvSpPr txBox="1"/>
      </xdr:nvSpPr>
      <xdr:spPr>
        <a:xfrm>
          <a:off x="14325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6565</xdr:rowOff>
    </xdr:from>
    <xdr:to>
      <xdr:col>71</xdr:col>
      <xdr:colOff>177800</xdr:colOff>
      <xdr:row>76</xdr:row>
      <xdr:rowOff>7505</xdr:rowOff>
    </xdr:to>
    <xdr:cxnSp macro="">
      <xdr:nvCxnSpPr>
        <xdr:cNvPr id="635" name="直線コネクタ 634"/>
        <xdr:cNvCxnSpPr/>
      </xdr:nvCxnSpPr>
      <xdr:spPr>
        <a:xfrm flipV="1">
          <a:off x="12814300" y="13036765"/>
          <a:ext cx="8890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36" name="フローチャート: 判断 635"/>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37" name="テキスト ボックス 636"/>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38" name="フローチャート: 判断 637"/>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56837</xdr:rowOff>
    </xdr:from>
    <xdr:ext cx="534377" cy="259045"/>
    <xdr:sp macro="" textlink="">
      <xdr:nvSpPr>
        <xdr:cNvPr id="639" name="テキスト ボックス 638"/>
        <xdr:cNvSpPr txBox="1"/>
      </xdr:nvSpPr>
      <xdr:spPr>
        <a:xfrm>
          <a:off x="12547111" y="1274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133807</xdr:rowOff>
    </xdr:from>
    <xdr:to>
      <xdr:col>85</xdr:col>
      <xdr:colOff>177800</xdr:colOff>
      <xdr:row>76</xdr:row>
      <xdr:rowOff>63957</xdr:rowOff>
    </xdr:to>
    <xdr:sp macro="" textlink="">
      <xdr:nvSpPr>
        <xdr:cNvPr id="645" name="楕円 644"/>
        <xdr:cNvSpPr/>
      </xdr:nvSpPr>
      <xdr:spPr>
        <a:xfrm>
          <a:off x="16268700" y="1299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112234</xdr:rowOff>
    </xdr:from>
    <xdr:ext cx="534377" cy="259045"/>
    <xdr:sp macro="" textlink="">
      <xdr:nvSpPr>
        <xdr:cNvPr id="646" name="公債費該当値テキスト"/>
        <xdr:cNvSpPr txBox="1"/>
      </xdr:nvSpPr>
      <xdr:spPr>
        <a:xfrm>
          <a:off x="16370300" y="1297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137770</xdr:rowOff>
    </xdr:from>
    <xdr:to>
      <xdr:col>81</xdr:col>
      <xdr:colOff>101600</xdr:colOff>
      <xdr:row>76</xdr:row>
      <xdr:rowOff>67920</xdr:rowOff>
    </xdr:to>
    <xdr:sp macro="" textlink="">
      <xdr:nvSpPr>
        <xdr:cNvPr id="647" name="楕円 646"/>
        <xdr:cNvSpPr/>
      </xdr:nvSpPr>
      <xdr:spPr>
        <a:xfrm>
          <a:off x="15430500" y="1299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59047</xdr:rowOff>
    </xdr:from>
    <xdr:ext cx="534377" cy="259045"/>
    <xdr:sp macro="" textlink="">
      <xdr:nvSpPr>
        <xdr:cNvPr id="648" name="テキスト ボックス 647"/>
        <xdr:cNvSpPr txBox="1"/>
      </xdr:nvSpPr>
      <xdr:spPr>
        <a:xfrm>
          <a:off x="15214111" y="1308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122961</xdr:rowOff>
    </xdr:from>
    <xdr:to>
      <xdr:col>76</xdr:col>
      <xdr:colOff>165100</xdr:colOff>
      <xdr:row>76</xdr:row>
      <xdr:rowOff>53111</xdr:rowOff>
    </xdr:to>
    <xdr:sp macro="" textlink="">
      <xdr:nvSpPr>
        <xdr:cNvPr id="649" name="楕円 648"/>
        <xdr:cNvSpPr/>
      </xdr:nvSpPr>
      <xdr:spPr>
        <a:xfrm>
          <a:off x="14541500" y="129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44238</xdr:rowOff>
    </xdr:from>
    <xdr:ext cx="534377" cy="259045"/>
    <xdr:sp macro="" textlink="">
      <xdr:nvSpPr>
        <xdr:cNvPr id="650" name="テキスト ボックス 649"/>
        <xdr:cNvSpPr txBox="1"/>
      </xdr:nvSpPr>
      <xdr:spPr>
        <a:xfrm>
          <a:off x="14325111" y="1307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127216</xdr:rowOff>
    </xdr:from>
    <xdr:to>
      <xdr:col>72</xdr:col>
      <xdr:colOff>38100</xdr:colOff>
      <xdr:row>76</xdr:row>
      <xdr:rowOff>57367</xdr:rowOff>
    </xdr:to>
    <xdr:sp macro="" textlink="">
      <xdr:nvSpPr>
        <xdr:cNvPr id="651" name="楕円 650"/>
        <xdr:cNvSpPr/>
      </xdr:nvSpPr>
      <xdr:spPr>
        <a:xfrm>
          <a:off x="13652500" y="129859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48492</xdr:rowOff>
    </xdr:from>
    <xdr:ext cx="534377" cy="259045"/>
    <xdr:sp macro="" textlink="">
      <xdr:nvSpPr>
        <xdr:cNvPr id="652" name="テキスト ボックス 651"/>
        <xdr:cNvSpPr txBox="1"/>
      </xdr:nvSpPr>
      <xdr:spPr>
        <a:xfrm>
          <a:off x="13436111" y="1307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128156</xdr:rowOff>
    </xdr:from>
    <xdr:to>
      <xdr:col>67</xdr:col>
      <xdr:colOff>101600</xdr:colOff>
      <xdr:row>76</xdr:row>
      <xdr:rowOff>58307</xdr:rowOff>
    </xdr:to>
    <xdr:sp macro="" textlink="">
      <xdr:nvSpPr>
        <xdr:cNvPr id="653" name="楕円 652"/>
        <xdr:cNvSpPr/>
      </xdr:nvSpPr>
      <xdr:spPr>
        <a:xfrm>
          <a:off x="12763500" y="129869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49432</xdr:rowOff>
    </xdr:from>
    <xdr:ext cx="534377" cy="259045"/>
    <xdr:sp macro="" textlink="">
      <xdr:nvSpPr>
        <xdr:cNvPr id="654" name="テキスト ボックス 653"/>
        <xdr:cNvSpPr txBox="1"/>
      </xdr:nvSpPr>
      <xdr:spPr>
        <a:xfrm>
          <a:off x="12547111" y="1307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0" name="テキスト ボックス 66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2" name="テキスト ボックス 67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4" name="テキスト ボックス 673"/>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108725</xdr:rowOff>
    </xdr:from>
    <xdr:to>
      <xdr:col>85</xdr:col>
      <xdr:colOff>126364</xdr:colOff>
      <xdr:row>98</xdr:row>
      <xdr:rowOff>136156</xdr:rowOff>
    </xdr:to>
    <xdr:cxnSp macro="">
      <xdr:nvCxnSpPr>
        <xdr:cNvPr id="676" name="直線コネクタ 675"/>
        <xdr:cNvCxnSpPr/>
      </xdr:nvCxnSpPr>
      <xdr:spPr>
        <a:xfrm flipV="1">
          <a:off x="16317595" y="15539225"/>
          <a:ext cx="1269" cy="1399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139983</xdr:rowOff>
    </xdr:from>
    <xdr:ext cx="378565" cy="259045"/>
    <xdr:sp macro="" textlink="">
      <xdr:nvSpPr>
        <xdr:cNvPr id="677" name="積立金最小値テキスト"/>
        <xdr:cNvSpPr txBox="1"/>
      </xdr:nvSpPr>
      <xdr:spPr>
        <a:xfrm>
          <a:off x="16370300" y="16942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136156</xdr:rowOff>
    </xdr:from>
    <xdr:to>
      <xdr:col>86</xdr:col>
      <xdr:colOff>25400</xdr:colOff>
      <xdr:row>98</xdr:row>
      <xdr:rowOff>136156</xdr:rowOff>
    </xdr:to>
    <xdr:cxnSp macro="">
      <xdr:nvCxnSpPr>
        <xdr:cNvPr id="678" name="直線コネクタ 677"/>
        <xdr:cNvCxnSpPr/>
      </xdr:nvCxnSpPr>
      <xdr:spPr>
        <a:xfrm>
          <a:off x="16230600" y="1693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55402</xdr:rowOff>
    </xdr:from>
    <xdr:ext cx="534377" cy="259045"/>
    <xdr:sp macro="" textlink="">
      <xdr:nvSpPr>
        <xdr:cNvPr id="679" name="積立金最大値テキスト"/>
        <xdr:cNvSpPr txBox="1"/>
      </xdr:nvSpPr>
      <xdr:spPr>
        <a:xfrm>
          <a:off x="16370300" y="153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108725</xdr:rowOff>
    </xdr:from>
    <xdr:to>
      <xdr:col>86</xdr:col>
      <xdr:colOff>25400</xdr:colOff>
      <xdr:row>90</xdr:row>
      <xdr:rowOff>108725</xdr:rowOff>
    </xdr:to>
    <xdr:cxnSp macro="">
      <xdr:nvCxnSpPr>
        <xdr:cNvPr id="680" name="直線コネクタ 679"/>
        <xdr:cNvCxnSpPr/>
      </xdr:nvCxnSpPr>
      <xdr:spPr>
        <a:xfrm>
          <a:off x="16230600" y="1553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15318</xdr:rowOff>
    </xdr:from>
    <xdr:to>
      <xdr:col>85</xdr:col>
      <xdr:colOff>127000</xdr:colOff>
      <xdr:row>94</xdr:row>
      <xdr:rowOff>24028</xdr:rowOff>
    </xdr:to>
    <xdr:cxnSp macro="">
      <xdr:nvCxnSpPr>
        <xdr:cNvPr id="681" name="直線コネクタ 680"/>
        <xdr:cNvCxnSpPr/>
      </xdr:nvCxnSpPr>
      <xdr:spPr>
        <a:xfrm flipV="1">
          <a:off x="15481300" y="16131618"/>
          <a:ext cx="8382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34912</xdr:rowOff>
    </xdr:from>
    <xdr:ext cx="534377" cy="259045"/>
    <xdr:sp macro="" textlink="">
      <xdr:nvSpPr>
        <xdr:cNvPr id="682" name="積立金平均値テキスト"/>
        <xdr:cNvSpPr txBox="1"/>
      </xdr:nvSpPr>
      <xdr:spPr>
        <a:xfrm>
          <a:off x="16370300" y="164941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56485</xdr:rowOff>
    </xdr:from>
    <xdr:to>
      <xdr:col>85</xdr:col>
      <xdr:colOff>177800</xdr:colOff>
      <xdr:row>96</xdr:row>
      <xdr:rowOff>158085</xdr:rowOff>
    </xdr:to>
    <xdr:sp macro="" textlink="">
      <xdr:nvSpPr>
        <xdr:cNvPr id="683" name="フローチャート: 判断 682"/>
        <xdr:cNvSpPr/>
      </xdr:nvSpPr>
      <xdr:spPr>
        <a:xfrm>
          <a:off x="162687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24028</xdr:rowOff>
    </xdr:from>
    <xdr:to>
      <xdr:col>81</xdr:col>
      <xdr:colOff>50800</xdr:colOff>
      <xdr:row>95</xdr:row>
      <xdr:rowOff>89522</xdr:rowOff>
    </xdr:to>
    <xdr:cxnSp macro="">
      <xdr:nvCxnSpPr>
        <xdr:cNvPr id="684" name="直線コネクタ 683"/>
        <xdr:cNvCxnSpPr/>
      </xdr:nvCxnSpPr>
      <xdr:spPr>
        <a:xfrm flipV="1">
          <a:off x="14592300" y="16140328"/>
          <a:ext cx="889000" cy="23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82224</xdr:rowOff>
    </xdr:from>
    <xdr:to>
      <xdr:col>81</xdr:col>
      <xdr:colOff>101600</xdr:colOff>
      <xdr:row>97</xdr:row>
      <xdr:rowOff>12374</xdr:rowOff>
    </xdr:to>
    <xdr:sp macro="" textlink="">
      <xdr:nvSpPr>
        <xdr:cNvPr id="685" name="フローチャート: 判断 684"/>
        <xdr:cNvSpPr/>
      </xdr:nvSpPr>
      <xdr:spPr>
        <a:xfrm>
          <a:off x="15430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3501</xdr:rowOff>
    </xdr:from>
    <xdr:ext cx="534377" cy="259045"/>
    <xdr:sp macro="" textlink="">
      <xdr:nvSpPr>
        <xdr:cNvPr id="686" name="テキスト ボックス 685"/>
        <xdr:cNvSpPr txBox="1"/>
      </xdr:nvSpPr>
      <xdr:spPr>
        <a:xfrm>
          <a:off x="15214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116201</xdr:rowOff>
    </xdr:from>
    <xdr:to>
      <xdr:col>76</xdr:col>
      <xdr:colOff>114300</xdr:colOff>
      <xdr:row>95</xdr:row>
      <xdr:rowOff>89522</xdr:rowOff>
    </xdr:to>
    <xdr:cxnSp macro="">
      <xdr:nvCxnSpPr>
        <xdr:cNvPr id="687" name="直線コネクタ 686"/>
        <xdr:cNvCxnSpPr/>
      </xdr:nvCxnSpPr>
      <xdr:spPr>
        <a:xfrm>
          <a:off x="13703300" y="16232501"/>
          <a:ext cx="889000" cy="14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88991</xdr:rowOff>
    </xdr:from>
    <xdr:to>
      <xdr:col>76</xdr:col>
      <xdr:colOff>165100</xdr:colOff>
      <xdr:row>96</xdr:row>
      <xdr:rowOff>19141</xdr:rowOff>
    </xdr:to>
    <xdr:sp macro="" textlink="">
      <xdr:nvSpPr>
        <xdr:cNvPr id="688" name="フローチャート: 判断 687"/>
        <xdr:cNvSpPr/>
      </xdr:nvSpPr>
      <xdr:spPr>
        <a:xfrm>
          <a:off x="14541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10268</xdr:rowOff>
    </xdr:from>
    <xdr:ext cx="534377" cy="259045"/>
    <xdr:sp macro="" textlink="">
      <xdr:nvSpPr>
        <xdr:cNvPr id="689" name="テキスト ボックス 688"/>
        <xdr:cNvSpPr txBox="1"/>
      </xdr:nvSpPr>
      <xdr:spPr>
        <a:xfrm>
          <a:off x="14325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84745</xdr:rowOff>
    </xdr:from>
    <xdr:to>
      <xdr:col>71</xdr:col>
      <xdr:colOff>177800</xdr:colOff>
      <xdr:row>94</xdr:row>
      <xdr:rowOff>116201</xdr:rowOff>
    </xdr:to>
    <xdr:cxnSp macro="">
      <xdr:nvCxnSpPr>
        <xdr:cNvPr id="690" name="直線コネクタ 689"/>
        <xdr:cNvCxnSpPr/>
      </xdr:nvCxnSpPr>
      <xdr:spPr>
        <a:xfrm>
          <a:off x="12814300" y="15686695"/>
          <a:ext cx="889000" cy="54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36802</xdr:rowOff>
    </xdr:from>
    <xdr:to>
      <xdr:col>72</xdr:col>
      <xdr:colOff>38100</xdr:colOff>
      <xdr:row>96</xdr:row>
      <xdr:rowOff>138402</xdr:rowOff>
    </xdr:to>
    <xdr:sp macro="" textlink="">
      <xdr:nvSpPr>
        <xdr:cNvPr id="691" name="フローチャート: 判断 690"/>
        <xdr:cNvSpPr/>
      </xdr:nvSpPr>
      <xdr:spPr>
        <a:xfrm>
          <a:off x="13652500" y="1649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129529</xdr:rowOff>
    </xdr:from>
    <xdr:ext cx="534377" cy="259045"/>
    <xdr:sp macro="" textlink="">
      <xdr:nvSpPr>
        <xdr:cNvPr id="692" name="テキスト ボックス 691"/>
        <xdr:cNvSpPr txBox="1"/>
      </xdr:nvSpPr>
      <xdr:spPr>
        <a:xfrm>
          <a:off x="13436111" y="1658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149639</xdr:rowOff>
    </xdr:from>
    <xdr:to>
      <xdr:col>67</xdr:col>
      <xdr:colOff>101600</xdr:colOff>
      <xdr:row>96</xdr:row>
      <xdr:rowOff>79789</xdr:rowOff>
    </xdr:to>
    <xdr:sp macro="" textlink="">
      <xdr:nvSpPr>
        <xdr:cNvPr id="693" name="フローチャート: 判断 692"/>
        <xdr:cNvSpPr/>
      </xdr:nvSpPr>
      <xdr:spPr>
        <a:xfrm>
          <a:off x="12763500" y="1643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70916</xdr:rowOff>
    </xdr:from>
    <xdr:ext cx="534377" cy="259045"/>
    <xdr:sp macro="" textlink="">
      <xdr:nvSpPr>
        <xdr:cNvPr id="694" name="テキスト ボックス 693"/>
        <xdr:cNvSpPr txBox="1"/>
      </xdr:nvSpPr>
      <xdr:spPr>
        <a:xfrm>
          <a:off x="12547111" y="1653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135968</xdr:rowOff>
    </xdr:from>
    <xdr:to>
      <xdr:col>85</xdr:col>
      <xdr:colOff>177800</xdr:colOff>
      <xdr:row>94</xdr:row>
      <xdr:rowOff>66118</xdr:rowOff>
    </xdr:to>
    <xdr:sp macro="" textlink="">
      <xdr:nvSpPr>
        <xdr:cNvPr id="700" name="楕円 699"/>
        <xdr:cNvSpPr/>
      </xdr:nvSpPr>
      <xdr:spPr>
        <a:xfrm>
          <a:off x="16268700" y="1608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158845</xdr:rowOff>
    </xdr:from>
    <xdr:ext cx="534377" cy="259045"/>
    <xdr:sp macro="" textlink="">
      <xdr:nvSpPr>
        <xdr:cNvPr id="701" name="積立金該当値テキスト"/>
        <xdr:cNvSpPr txBox="1"/>
      </xdr:nvSpPr>
      <xdr:spPr>
        <a:xfrm>
          <a:off x="16370300" y="1593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144678</xdr:rowOff>
    </xdr:from>
    <xdr:to>
      <xdr:col>81</xdr:col>
      <xdr:colOff>101600</xdr:colOff>
      <xdr:row>94</xdr:row>
      <xdr:rowOff>74828</xdr:rowOff>
    </xdr:to>
    <xdr:sp macro="" textlink="">
      <xdr:nvSpPr>
        <xdr:cNvPr id="702" name="楕円 701"/>
        <xdr:cNvSpPr/>
      </xdr:nvSpPr>
      <xdr:spPr>
        <a:xfrm>
          <a:off x="15430500" y="1608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91355</xdr:rowOff>
    </xdr:from>
    <xdr:ext cx="534377" cy="259045"/>
    <xdr:sp macro="" textlink="">
      <xdr:nvSpPr>
        <xdr:cNvPr id="703" name="テキスト ボックス 702"/>
        <xdr:cNvSpPr txBox="1"/>
      </xdr:nvSpPr>
      <xdr:spPr>
        <a:xfrm>
          <a:off x="15214111" y="1586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38722</xdr:rowOff>
    </xdr:from>
    <xdr:to>
      <xdr:col>76</xdr:col>
      <xdr:colOff>165100</xdr:colOff>
      <xdr:row>95</xdr:row>
      <xdr:rowOff>140322</xdr:rowOff>
    </xdr:to>
    <xdr:sp macro="" textlink="">
      <xdr:nvSpPr>
        <xdr:cNvPr id="704" name="楕円 703"/>
        <xdr:cNvSpPr/>
      </xdr:nvSpPr>
      <xdr:spPr>
        <a:xfrm>
          <a:off x="14541500" y="163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156849</xdr:rowOff>
    </xdr:from>
    <xdr:ext cx="534377" cy="259045"/>
    <xdr:sp macro="" textlink="">
      <xdr:nvSpPr>
        <xdr:cNvPr id="705" name="テキスト ボックス 704"/>
        <xdr:cNvSpPr txBox="1"/>
      </xdr:nvSpPr>
      <xdr:spPr>
        <a:xfrm>
          <a:off x="14325111" y="161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65401</xdr:rowOff>
    </xdr:from>
    <xdr:to>
      <xdr:col>72</xdr:col>
      <xdr:colOff>38100</xdr:colOff>
      <xdr:row>94</xdr:row>
      <xdr:rowOff>167001</xdr:rowOff>
    </xdr:to>
    <xdr:sp macro="" textlink="">
      <xdr:nvSpPr>
        <xdr:cNvPr id="706" name="楕円 705"/>
        <xdr:cNvSpPr/>
      </xdr:nvSpPr>
      <xdr:spPr>
        <a:xfrm>
          <a:off x="13652500" y="16181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12078</xdr:rowOff>
    </xdr:from>
    <xdr:ext cx="534377" cy="259045"/>
    <xdr:sp macro="" textlink="">
      <xdr:nvSpPr>
        <xdr:cNvPr id="707" name="テキスト ボックス 706"/>
        <xdr:cNvSpPr txBox="1"/>
      </xdr:nvSpPr>
      <xdr:spPr>
        <a:xfrm>
          <a:off x="13436111" y="1595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33945</xdr:rowOff>
    </xdr:from>
    <xdr:to>
      <xdr:col>67</xdr:col>
      <xdr:colOff>101600</xdr:colOff>
      <xdr:row>91</xdr:row>
      <xdr:rowOff>135545</xdr:rowOff>
    </xdr:to>
    <xdr:sp macro="" textlink="">
      <xdr:nvSpPr>
        <xdr:cNvPr id="708" name="楕円 707"/>
        <xdr:cNvSpPr/>
      </xdr:nvSpPr>
      <xdr:spPr>
        <a:xfrm>
          <a:off x="12763500" y="156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152072</xdr:rowOff>
    </xdr:from>
    <xdr:ext cx="534377" cy="259045"/>
    <xdr:sp macro="" textlink="">
      <xdr:nvSpPr>
        <xdr:cNvPr id="709" name="テキスト ボックス 708"/>
        <xdr:cNvSpPr txBox="1"/>
      </xdr:nvSpPr>
      <xdr:spPr>
        <a:xfrm>
          <a:off x="12547111" y="1541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3" name="テキスト ボックス 72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5" name="テキスト ボックス 72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7" name="テキスト ボックス 72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9" name="テキスト ボックス 728"/>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39116</xdr:rowOff>
    </xdr:from>
    <xdr:to>
      <xdr:col>116</xdr:col>
      <xdr:colOff>62864</xdr:colOff>
      <xdr:row>39</xdr:row>
      <xdr:rowOff>44450</xdr:rowOff>
    </xdr:to>
    <xdr:cxnSp macro="">
      <xdr:nvCxnSpPr>
        <xdr:cNvPr id="733" name="直線コネクタ 732"/>
        <xdr:cNvCxnSpPr/>
      </xdr:nvCxnSpPr>
      <xdr:spPr>
        <a:xfrm flipV="1">
          <a:off x="22159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4"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157243</xdr:rowOff>
    </xdr:from>
    <xdr:ext cx="534377" cy="259045"/>
    <xdr:sp macro="" textlink="">
      <xdr:nvSpPr>
        <xdr:cNvPr id="736" name="投資及び出資金最大値テキスト"/>
        <xdr:cNvSpPr txBox="1"/>
      </xdr:nvSpPr>
      <xdr:spPr>
        <a:xfrm>
          <a:off x="22212300" y="4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39116</xdr:rowOff>
    </xdr:from>
    <xdr:to>
      <xdr:col>116</xdr:col>
      <xdr:colOff>152400</xdr:colOff>
      <xdr:row>30</xdr:row>
      <xdr:rowOff>39116</xdr:rowOff>
    </xdr:to>
    <xdr:cxnSp macro="">
      <xdr:nvCxnSpPr>
        <xdr:cNvPr id="737" name="直線コネクタ 736"/>
        <xdr:cNvCxnSpPr/>
      </xdr:nvCxnSpPr>
      <xdr:spPr>
        <a:xfrm>
          <a:off x="22072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45593</xdr:rowOff>
    </xdr:from>
    <xdr:to>
      <xdr:col>116</xdr:col>
      <xdr:colOff>63500</xdr:colOff>
      <xdr:row>39</xdr:row>
      <xdr:rowOff>18034</xdr:rowOff>
    </xdr:to>
    <xdr:cxnSp macro="">
      <xdr:nvCxnSpPr>
        <xdr:cNvPr id="738" name="直線コネクタ 737"/>
        <xdr:cNvCxnSpPr/>
      </xdr:nvCxnSpPr>
      <xdr:spPr>
        <a:xfrm>
          <a:off x="21323300" y="6389243"/>
          <a:ext cx="838200" cy="3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130192</xdr:rowOff>
    </xdr:from>
    <xdr:ext cx="469744" cy="259045"/>
    <xdr:sp macro="" textlink="">
      <xdr:nvSpPr>
        <xdr:cNvPr id="739" name="投資及び出資金平均値テキスト"/>
        <xdr:cNvSpPr txBox="1"/>
      </xdr:nvSpPr>
      <xdr:spPr>
        <a:xfrm>
          <a:off x="22212300" y="6302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107315</xdr:rowOff>
    </xdr:from>
    <xdr:to>
      <xdr:col>116</xdr:col>
      <xdr:colOff>114300</xdr:colOff>
      <xdr:row>38</xdr:row>
      <xdr:rowOff>37465</xdr:rowOff>
    </xdr:to>
    <xdr:sp macro="" textlink="">
      <xdr:nvSpPr>
        <xdr:cNvPr id="740" name="フローチャート: 判断 739"/>
        <xdr:cNvSpPr/>
      </xdr:nvSpPr>
      <xdr:spPr>
        <a:xfrm>
          <a:off x="22110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45593</xdr:rowOff>
    </xdr:from>
    <xdr:to>
      <xdr:col>111</xdr:col>
      <xdr:colOff>177800</xdr:colOff>
      <xdr:row>39</xdr:row>
      <xdr:rowOff>10668</xdr:rowOff>
    </xdr:to>
    <xdr:cxnSp macro="">
      <xdr:nvCxnSpPr>
        <xdr:cNvPr id="741" name="直線コネクタ 740"/>
        <xdr:cNvCxnSpPr/>
      </xdr:nvCxnSpPr>
      <xdr:spPr>
        <a:xfrm flipV="1">
          <a:off x="20434300" y="6389243"/>
          <a:ext cx="889000" cy="30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118110</xdr:rowOff>
    </xdr:from>
    <xdr:to>
      <xdr:col>112</xdr:col>
      <xdr:colOff>38100</xdr:colOff>
      <xdr:row>38</xdr:row>
      <xdr:rowOff>48260</xdr:rowOff>
    </xdr:to>
    <xdr:sp macro="" textlink="">
      <xdr:nvSpPr>
        <xdr:cNvPr id="742" name="フローチャート: 判断 741"/>
        <xdr:cNvSpPr/>
      </xdr:nvSpPr>
      <xdr:spPr>
        <a:xfrm>
          <a:off x="21272500" y="646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39387</xdr:rowOff>
    </xdr:from>
    <xdr:ext cx="469744" cy="259045"/>
    <xdr:sp macro="" textlink="">
      <xdr:nvSpPr>
        <xdr:cNvPr id="743" name="テキスト ボックス 742"/>
        <xdr:cNvSpPr txBox="1"/>
      </xdr:nvSpPr>
      <xdr:spPr>
        <a:xfrm>
          <a:off x="21088428" y="655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154178</xdr:rowOff>
    </xdr:from>
    <xdr:to>
      <xdr:col>107</xdr:col>
      <xdr:colOff>50800</xdr:colOff>
      <xdr:row>39</xdr:row>
      <xdr:rowOff>10668</xdr:rowOff>
    </xdr:to>
    <xdr:cxnSp macro="">
      <xdr:nvCxnSpPr>
        <xdr:cNvPr id="744" name="直線コネクタ 743"/>
        <xdr:cNvCxnSpPr/>
      </xdr:nvCxnSpPr>
      <xdr:spPr>
        <a:xfrm>
          <a:off x="19545300" y="6669278"/>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103251</xdr:rowOff>
    </xdr:from>
    <xdr:to>
      <xdr:col>107</xdr:col>
      <xdr:colOff>101600</xdr:colOff>
      <xdr:row>38</xdr:row>
      <xdr:rowOff>33401</xdr:rowOff>
    </xdr:to>
    <xdr:sp macro="" textlink="">
      <xdr:nvSpPr>
        <xdr:cNvPr id="745" name="フローチャート: 判断 744"/>
        <xdr:cNvSpPr/>
      </xdr:nvSpPr>
      <xdr:spPr>
        <a:xfrm>
          <a:off x="20383500" y="644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49928</xdr:rowOff>
    </xdr:from>
    <xdr:ext cx="469744" cy="259045"/>
    <xdr:sp macro="" textlink="">
      <xdr:nvSpPr>
        <xdr:cNvPr id="746" name="テキスト ボックス 745"/>
        <xdr:cNvSpPr txBox="1"/>
      </xdr:nvSpPr>
      <xdr:spPr>
        <a:xfrm>
          <a:off x="20199428" y="622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154178</xdr:rowOff>
    </xdr:from>
    <xdr:to>
      <xdr:col>102</xdr:col>
      <xdr:colOff>114300</xdr:colOff>
      <xdr:row>39</xdr:row>
      <xdr:rowOff>1524</xdr:rowOff>
    </xdr:to>
    <xdr:cxnSp macro="">
      <xdr:nvCxnSpPr>
        <xdr:cNvPr id="747" name="直線コネクタ 746"/>
        <xdr:cNvCxnSpPr/>
      </xdr:nvCxnSpPr>
      <xdr:spPr>
        <a:xfrm flipV="1">
          <a:off x="18656300" y="6669278"/>
          <a:ext cx="889000" cy="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xdr:rowOff>
    </xdr:from>
    <xdr:to>
      <xdr:col>102</xdr:col>
      <xdr:colOff>165100</xdr:colOff>
      <xdr:row>38</xdr:row>
      <xdr:rowOff>108585</xdr:rowOff>
    </xdr:to>
    <xdr:sp macro="" textlink="">
      <xdr:nvSpPr>
        <xdr:cNvPr id="748" name="フローチャート: 判断 747"/>
        <xdr:cNvSpPr/>
      </xdr:nvSpPr>
      <xdr:spPr>
        <a:xfrm>
          <a:off x="19494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125112</xdr:rowOff>
    </xdr:from>
    <xdr:ext cx="469744" cy="259045"/>
    <xdr:sp macro="" textlink="">
      <xdr:nvSpPr>
        <xdr:cNvPr id="749" name="テキスト ボックス 748"/>
        <xdr:cNvSpPr txBox="1"/>
      </xdr:nvSpPr>
      <xdr:spPr>
        <a:xfrm>
          <a:off x="19310428" y="629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122555</xdr:rowOff>
    </xdr:from>
    <xdr:to>
      <xdr:col>98</xdr:col>
      <xdr:colOff>38100</xdr:colOff>
      <xdr:row>38</xdr:row>
      <xdr:rowOff>52705</xdr:rowOff>
    </xdr:to>
    <xdr:sp macro="" textlink="">
      <xdr:nvSpPr>
        <xdr:cNvPr id="750" name="フローチャート: 判断 749"/>
        <xdr:cNvSpPr/>
      </xdr:nvSpPr>
      <xdr:spPr>
        <a:xfrm>
          <a:off x="18605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69232</xdr:rowOff>
    </xdr:from>
    <xdr:ext cx="469744" cy="259045"/>
    <xdr:sp macro="" textlink="">
      <xdr:nvSpPr>
        <xdr:cNvPr id="751" name="テキスト ボックス 750"/>
        <xdr:cNvSpPr txBox="1"/>
      </xdr:nvSpPr>
      <xdr:spPr>
        <a:xfrm>
          <a:off x="18421428" y="624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138684</xdr:rowOff>
    </xdr:from>
    <xdr:to>
      <xdr:col>116</xdr:col>
      <xdr:colOff>114300</xdr:colOff>
      <xdr:row>39</xdr:row>
      <xdr:rowOff>68834</xdr:rowOff>
    </xdr:to>
    <xdr:sp macro="" textlink="">
      <xdr:nvSpPr>
        <xdr:cNvPr id="757" name="楕円 756"/>
        <xdr:cNvSpPr/>
      </xdr:nvSpPr>
      <xdr:spPr>
        <a:xfrm>
          <a:off x="22110700" y="6653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53611</xdr:rowOff>
    </xdr:from>
    <xdr:ext cx="378565" cy="259045"/>
    <xdr:sp macro="" textlink="">
      <xdr:nvSpPr>
        <xdr:cNvPr id="758" name="投資及び出資金該当値テキスト"/>
        <xdr:cNvSpPr txBox="1"/>
      </xdr:nvSpPr>
      <xdr:spPr>
        <a:xfrm>
          <a:off x="22212300" y="6568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166243</xdr:rowOff>
    </xdr:from>
    <xdr:to>
      <xdr:col>112</xdr:col>
      <xdr:colOff>38100</xdr:colOff>
      <xdr:row>37</xdr:row>
      <xdr:rowOff>96393</xdr:rowOff>
    </xdr:to>
    <xdr:sp macro="" textlink="">
      <xdr:nvSpPr>
        <xdr:cNvPr id="759" name="楕円 758"/>
        <xdr:cNvSpPr/>
      </xdr:nvSpPr>
      <xdr:spPr>
        <a:xfrm>
          <a:off x="21272500" y="63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112920</xdr:rowOff>
    </xdr:from>
    <xdr:ext cx="469744" cy="259045"/>
    <xdr:sp macro="" textlink="">
      <xdr:nvSpPr>
        <xdr:cNvPr id="760" name="テキスト ボックス 759"/>
        <xdr:cNvSpPr txBox="1"/>
      </xdr:nvSpPr>
      <xdr:spPr>
        <a:xfrm>
          <a:off x="21088428" y="611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131318</xdr:rowOff>
    </xdr:from>
    <xdr:to>
      <xdr:col>107</xdr:col>
      <xdr:colOff>101600</xdr:colOff>
      <xdr:row>39</xdr:row>
      <xdr:rowOff>61468</xdr:rowOff>
    </xdr:to>
    <xdr:sp macro="" textlink="">
      <xdr:nvSpPr>
        <xdr:cNvPr id="761" name="楕円 760"/>
        <xdr:cNvSpPr/>
      </xdr:nvSpPr>
      <xdr:spPr>
        <a:xfrm>
          <a:off x="20383500" y="664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52595</xdr:rowOff>
    </xdr:from>
    <xdr:ext cx="378565" cy="259045"/>
    <xdr:sp macro="" textlink="">
      <xdr:nvSpPr>
        <xdr:cNvPr id="762" name="テキスト ボックス 761"/>
        <xdr:cNvSpPr txBox="1"/>
      </xdr:nvSpPr>
      <xdr:spPr>
        <a:xfrm>
          <a:off x="20245017" y="6739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103378</xdr:rowOff>
    </xdr:from>
    <xdr:to>
      <xdr:col>102</xdr:col>
      <xdr:colOff>165100</xdr:colOff>
      <xdr:row>39</xdr:row>
      <xdr:rowOff>33528</xdr:rowOff>
    </xdr:to>
    <xdr:sp macro="" textlink="">
      <xdr:nvSpPr>
        <xdr:cNvPr id="763" name="楕円 762"/>
        <xdr:cNvSpPr/>
      </xdr:nvSpPr>
      <xdr:spPr>
        <a:xfrm>
          <a:off x="19494500" y="66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24655</xdr:rowOff>
    </xdr:from>
    <xdr:ext cx="378565" cy="259045"/>
    <xdr:sp macro="" textlink="">
      <xdr:nvSpPr>
        <xdr:cNvPr id="764" name="テキスト ボックス 763"/>
        <xdr:cNvSpPr txBox="1"/>
      </xdr:nvSpPr>
      <xdr:spPr>
        <a:xfrm>
          <a:off x="19356017" y="6711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122174</xdr:rowOff>
    </xdr:from>
    <xdr:to>
      <xdr:col>98</xdr:col>
      <xdr:colOff>38100</xdr:colOff>
      <xdr:row>39</xdr:row>
      <xdr:rowOff>52324</xdr:rowOff>
    </xdr:to>
    <xdr:sp macro="" textlink="">
      <xdr:nvSpPr>
        <xdr:cNvPr id="765" name="楕円 764"/>
        <xdr:cNvSpPr/>
      </xdr:nvSpPr>
      <xdr:spPr>
        <a:xfrm>
          <a:off x="18605500" y="66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43451</xdr:rowOff>
    </xdr:from>
    <xdr:ext cx="378565" cy="259045"/>
    <xdr:sp macro="" textlink="">
      <xdr:nvSpPr>
        <xdr:cNvPr id="766" name="テキスト ボックス 765"/>
        <xdr:cNvSpPr txBox="1"/>
      </xdr:nvSpPr>
      <xdr:spPr>
        <a:xfrm>
          <a:off x="18467017" y="6730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94056</xdr:rowOff>
    </xdr:from>
    <xdr:to>
      <xdr:col>116</xdr:col>
      <xdr:colOff>62864</xdr:colOff>
      <xdr:row>59</xdr:row>
      <xdr:rowOff>44450</xdr:rowOff>
    </xdr:to>
    <xdr:cxnSp macro="">
      <xdr:nvCxnSpPr>
        <xdr:cNvPr id="790" name="直線コネクタ 789"/>
        <xdr:cNvCxnSpPr/>
      </xdr:nvCxnSpPr>
      <xdr:spPr>
        <a:xfrm flipV="1">
          <a:off x="22159595" y="8666556"/>
          <a:ext cx="1269" cy="1493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40733</xdr:rowOff>
    </xdr:from>
    <xdr:ext cx="534377" cy="259045"/>
    <xdr:sp macro="" textlink="">
      <xdr:nvSpPr>
        <xdr:cNvPr id="793" name="貸付金最大値テキスト"/>
        <xdr:cNvSpPr txBox="1"/>
      </xdr:nvSpPr>
      <xdr:spPr>
        <a:xfrm>
          <a:off x="22212300" y="844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94056</xdr:rowOff>
    </xdr:from>
    <xdr:to>
      <xdr:col>116</xdr:col>
      <xdr:colOff>152400</xdr:colOff>
      <xdr:row>50</xdr:row>
      <xdr:rowOff>94056</xdr:rowOff>
    </xdr:to>
    <xdr:cxnSp macro="">
      <xdr:nvCxnSpPr>
        <xdr:cNvPr id="794" name="直線コネクタ 793"/>
        <xdr:cNvCxnSpPr/>
      </xdr:nvCxnSpPr>
      <xdr:spPr>
        <a:xfrm>
          <a:off x="22072600" y="866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53861</xdr:rowOff>
    </xdr:from>
    <xdr:to>
      <xdr:col>116</xdr:col>
      <xdr:colOff>63500</xdr:colOff>
      <xdr:row>58</xdr:row>
      <xdr:rowOff>41554</xdr:rowOff>
    </xdr:to>
    <xdr:cxnSp macro="">
      <xdr:nvCxnSpPr>
        <xdr:cNvPr id="795" name="直線コネクタ 794"/>
        <xdr:cNvCxnSpPr/>
      </xdr:nvCxnSpPr>
      <xdr:spPr>
        <a:xfrm>
          <a:off x="21323300" y="9826511"/>
          <a:ext cx="838200" cy="15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143895</xdr:rowOff>
    </xdr:from>
    <xdr:ext cx="469744" cy="259045"/>
    <xdr:sp macro="" textlink="">
      <xdr:nvSpPr>
        <xdr:cNvPr id="796" name="貸付金平均値テキスト"/>
        <xdr:cNvSpPr txBox="1"/>
      </xdr:nvSpPr>
      <xdr:spPr>
        <a:xfrm>
          <a:off x="22212300" y="974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121018</xdr:rowOff>
    </xdr:from>
    <xdr:to>
      <xdr:col>116</xdr:col>
      <xdr:colOff>114300</xdr:colOff>
      <xdr:row>58</xdr:row>
      <xdr:rowOff>51168</xdr:rowOff>
    </xdr:to>
    <xdr:sp macro="" textlink="">
      <xdr:nvSpPr>
        <xdr:cNvPr id="797" name="フローチャート: 判断 796"/>
        <xdr:cNvSpPr/>
      </xdr:nvSpPr>
      <xdr:spPr>
        <a:xfrm>
          <a:off x="221107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53861</xdr:rowOff>
    </xdr:from>
    <xdr:to>
      <xdr:col>111</xdr:col>
      <xdr:colOff>177800</xdr:colOff>
      <xdr:row>58</xdr:row>
      <xdr:rowOff>156616</xdr:rowOff>
    </xdr:to>
    <xdr:cxnSp macro="">
      <xdr:nvCxnSpPr>
        <xdr:cNvPr id="798" name="直線コネクタ 797"/>
        <xdr:cNvCxnSpPr/>
      </xdr:nvCxnSpPr>
      <xdr:spPr>
        <a:xfrm flipV="1">
          <a:off x="20434300" y="9826511"/>
          <a:ext cx="889000" cy="27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108369</xdr:rowOff>
    </xdr:from>
    <xdr:to>
      <xdr:col>112</xdr:col>
      <xdr:colOff>38100</xdr:colOff>
      <xdr:row>58</xdr:row>
      <xdr:rowOff>38519</xdr:rowOff>
    </xdr:to>
    <xdr:sp macro="" textlink="">
      <xdr:nvSpPr>
        <xdr:cNvPr id="799" name="フローチャート: 判断 798"/>
        <xdr:cNvSpPr/>
      </xdr:nvSpPr>
      <xdr:spPr>
        <a:xfrm>
          <a:off x="21272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29646</xdr:rowOff>
    </xdr:from>
    <xdr:ext cx="469744" cy="259045"/>
    <xdr:sp macro="" textlink="">
      <xdr:nvSpPr>
        <xdr:cNvPr id="800" name="テキスト ボックス 799"/>
        <xdr:cNvSpPr txBox="1"/>
      </xdr:nvSpPr>
      <xdr:spPr>
        <a:xfrm>
          <a:off x="21088428" y="997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156616</xdr:rowOff>
    </xdr:from>
    <xdr:to>
      <xdr:col>107</xdr:col>
      <xdr:colOff>50800</xdr:colOff>
      <xdr:row>58</xdr:row>
      <xdr:rowOff>159893</xdr:rowOff>
    </xdr:to>
    <xdr:cxnSp macro="">
      <xdr:nvCxnSpPr>
        <xdr:cNvPr id="801" name="直線コネクタ 800"/>
        <xdr:cNvCxnSpPr/>
      </xdr:nvCxnSpPr>
      <xdr:spPr>
        <a:xfrm flipV="1">
          <a:off x="19545300" y="10100716"/>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87490</xdr:rowOff>
    </xdr:from>
    <xdr:to>
      <xdr:col>107</xdr:col>
      <xdr:colOff>101600</xdr:colOff>
      <xdr:row>58</xdr:row>
      <xdr:rowOff>17640</xdr:rowOff>
    </xdr:to>
    <xdr:sp macro="" textlink="">
      <xdr:nvSpPr>
        <xdr:cNvPr id="802" name="フローチャート: 判断 801"/>
        <xdr:cNvSpPr/>
      </xdr:nvSpPr>
      <xdr:spPr>
        <a:xfrm>
          <a:off x="20383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34167</xdr:rowOff>
    </xdr:from>
    <xdr:ext cx="469744" cy="259045"/>
    <xdr:sp macro="" textlink="">
      <xdr:nvSpPr>
        <xdr:cNvPr id="803" name="テキスト ボックス 802"/>
        <xdr:cNvSpPr txBox="1"/>
      </xdr:nvSpPr>
      <xdr:spPr>
        <a:xfrm>
          <a:off x="20199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159893</xdr:rowOff>
    </xdr:from>
    <xdr:to>
      <xdr:col>102</xdr:col>
      <xdr:colOff>114300</xdr:colOff>
      <xdr:row>58</xdr:row>
      <xdr:rowOff>160312</xdr:rowOff>
    </xdr:to>
    <xdr:cxnSp macro="">
      <xdr:nvCxnSpPr>
        <xdr:cNvPr id="804" name="直線コネクタ 803"/>
        <xdr:cNvCxnSpPr/>
      </xdr:nvCxnSpPr>
      <xdr:spPr>
        <a:xfrm flipV="1">
          <a:off x="18656300" y="10103993"/>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162090</xdr:rowOff>
    </xdr:from>
    <xdr:to>
      <xdr:col>102</xdr:col>
      <xdr:colOff>165100</xdr:colOff>
      <xdr:row>58</xdr:row>
      <xdr:rowOff>92240</xdr:rowOff>
    </xdr:to>
    <xdr:sp macro="" textlink="">
      <xdr:nvSpPr>
        <xdr:cNvPr id="805" name="フローチャート: 判断 804"/>
        <xdr:cNvSpPr/>
      </xdr:nvSpPr>
      <xdr:spPr>
        <a:xfrm>
          <a:off x="19494500" y="993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108767</xdr:rowOff>
    </xdr:from>
    <xdr:ext cx="469744" cy="259045"/>
    <xdr:sp macro="" textlink="">
      <xdr:nvSpPr>
        <xdr:cNvPr id="806" name="テキスト ボックス 805"/>
        <xdr:cNvSpPr txBox="1"/>
      </xdr:nvSpPr>
      <xdr:spPr>
        <a:xfrm>
          <a:off x="19310428" y="970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91377</xdr:rowOff>
    </xdr:from>
    <xdr:to>
      <xdr:col>98</xdr:col>
      <xdr:colOff>38100</xdr:colOff>
      <xdr:row>58</xdr:row>
      <xdr:rowOff>21527</xdr:rowOff>
    </xdr:to>
    <xdr:sp macro="" textlink="">
      <xdr:nvSpPr>
        <xdr:cNvPr id="807" name="フローチャート: 判断 806"/>
        <xdr:cNvSpPr/>
      </xdr:nvSpPr>
      <xdr:spPr>
        <a:xfrm>
          <a:off x="18605500" y="986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38054</xdr:rowOff>
    </xdr:from>
    <xdr:ext cx="469744" cy="259045"/>
    <xdr:sp macro="" textlink="">
      <xdr:nvSpPr>
        <xdr:cNvPr id="808" name="テキスト ボックス 807"/>
        <xdr:cNvSpPr txBox="1"/>
      </xdr:nvSpPr>
      <xdr:spPr>
        <a:xfrm>
          <a:off x="18421428" y="963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162204</xdr:rowOff>
    </xdr:from>
    <xdr:to>
      <xdr:col>116</xdr:col>
      <xdr:colOff>114300</xdr:colOff>
      <xdr:row>58</xdr:row>
      <xdr:rowOff>92354</xdr:rowOff>
    </xdr:to>
    <xdr:sp macro="" textlink="">
      <xdr:nvSpPr>
        <xdr:cNvPr id="814" name="楕円 813"/>
        <xdr:cNvSpPr/>
      </xdr:nvSpPr>
      <xdr:spPr>
        <a:xfrm>
          <a:off x="22110700" y="99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140631</xdr:rowOff>
    </xdr:from>
    <xdr:ext cx="469744" cy="259045"/>
    <xdr:sp macro="" textlink="">
      <xdr:nvSpPr>
        <xdr:cNvPr id="815" name="貸付金該当値テキスト"/>
        <xdr:cNvSpPr txBox="1"/>
      </xdr:nvSpPr>
      <xdr:spPr>
        <a:xfrm>
          <a:off x="22212300" y="991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3061</xdr:rowOff>
    </xdr:from>
    <xdr:to>
      <xdr:col>112</xdr:col>
      <xdr:colOff>38100</xdr:colOff>
      <xdr:row>57</xdr:row>
      <xdr:rowOff>104661</xdr:rowOff>
    </xdr:to>
    <xdr:sp macro="" textlink="">
      <xdr:nvSpPr>
        <xdr:cNvPr id="816" name="楕円 815"/>
        <xdr:cNvSpPr/>
      </xdr:nvSpPr>
      <xdr:spPr>
        <a:xfrm>
          <a:off x="21272500" y="977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121188</xdr:rowOff>
    </xdr:from>
    <xdr:ext cx="469744" cy="259045"/>
    <xdr:sp macro="" textlink="">
      <xdr:nvSpPr>
        <xdr:cNvPr id="817" name="テキスト ボックス 816"/>
        <xdr:cNvSpPr txBox="1"/>
      </xdr:nvSpPr>
      <xdr:spPr>
        <a:xfrm>
          <a:off x="21088428" y="955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105816</xdr:rowOff>
    </xdr:from>
    <xdr:to>
      <xdr:col>107</xdr:col>
      <xdr:colOff>101600</xdr:colOff>
      <xdr:row>59</xdr:row>
      <xdr:rowOff>35966</xdr:rowOff>
    </xdr:to>
    <xdr:sp macro="" textlink="">
      <xdr:nvSpPr>
        <xdr:cNvPr id="818" name="楕円 817"/>
        <xdr:cNvSpPr/>
      </xdr:nvSpPr>
      <xdr:spPr>
        <a:xfrm>
          <a:off x="20383500" y="100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27093</xdr:rowOff>
    </xdr:from>
    <xdr:ext cx="469744" cy="259045"/>
    <xdr:sp macro="" textlink="">
      <xdr:nvSpPr>
        <xdr:cNvPr id="819" name="テキスト ボックス 818"/>
        <xdr:cNvSpPr txBox="1"/>
      </xdr:nvSpPr>
      <xdr:spPr>
        <a:xfrm>
          <a:off x="20199428" y="1014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109093</xdr:rowOff>
    </xdr:from>
    <xdr:to>
      <xdr:col>102</xdr:col>
      <xdr:colOff>165100</xdr:colOff>
      <xdr:row>59</xdr:row>
      <xdr:rowOff>39243</xdr:rowOff>
    </xdr:to>
    <xdr:sp macro="" textlink="">
      <xdr:nvSpPr>
        <xdr:cNvPr id="820" name="楕円 819"/>
        <xdr:cNvSpPr/>
      </xdr:nvSpPr>
      <xdr:spPr>
        <a:xfrm>
          <a:off x="19494500" y="1005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30370</xdr:rowOff>
    </xdr:from>
    <xdr:ext cx="469744" cy="259045"/>
    <xdr:sp macro="" textlink="">
      <xdr:nvSpPr>
        <xdr:cNvPr id="821" name="テキスト ボックス 820"/>
        <xdr:cNvSpPr txBox="1"/>
      </xdr:nvSpPr>
      <xdr:spPr>
        <a:xfrm>
          <a:off x="19310428" y="1014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109512</xdr:rowOff>
    </xdr:from>
    <xdr:to>
      <xdr:col>98</xdr:col>
      <xdr:colOff>38100</xdr:colOff>
      <xdr:row>59</xdr:row>
      <xdr:rowOff>39662</xdr:rowOff>
    </xdr:to>
    <xdr:sp macro="" textlink="">
      <xdr:nvSpPr>
        <xdr:cNvPr id="822" name="楕円 821"/>
        <xdr:cNvSpPr/>
      </xdr:nvSpPr>
      <xdr:spPr>
        <a:xfrm>
          <a:off x="18605500" y="1005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30789</xdr:rowOff>
    </xdr:from>
    <xdr:ext cx="469744" cy="259045"/>
    <xdr:sp macro="" textlink="">
      <xdr:nvSpPr>
        <xdr:cNvPr id="823" name="テキスト ボックス 822"/>
        <xdr:cNvSpPr txBox="1"/>
      </xdr:nvSpPr>
      <xdr:spPr>
        <a:xfrm>
          <a:off x="18421428" y="1014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48051</xdr:rowOff>
    </xdr:from>
    <xdr:to>
      <xdr:col>116</xdr:col>
      <xdr:colOff>62864</xdr:colOff>
      <xdr:row>78</xdr:row>
      <xdr:rowOff>110286</xdr:rowOff>
    </xdr:to>
    <xdr:cxnSp macro="">
      <xdr:nvCxnSpPr>
        <xdr:cNvPr id="848" name="直線コネクタ 847"/>
        <xdr:cNvCxnSpPr/>
      </xdr:nvCxnSpPr>
      <xdr:spPr>
        <a:xfrm flipV="1">
          <a:off x="22159595" y="12221001"/>
          <a:ext cx="1269" cy="1262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114113</xdr:rowOff>
    </xdr:from>
    <xdr:ext cx="534377" cy="259045"/>
    <xdr:sp macro="" textlink="">
      <xdr:nvSpPr>
        <xdr:cNvPr id="849" name="繰出金最小値テキスト"/>
        <xdr:cNvSpPr txBox="1"/>
      </xdr:nvSpPr>
      <xdr:spPr>
        <a:xfrm>
          <a:off x="22212300" y="1348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110286</xdr:rowOff>
    </xdr:from>
    <xdr:to>
      <xdr:col>116</xdr:col>
      <xdr:colOff>152400</xdr:colOff>
      <xdr:row>78</xdr:row>
      <xdr:rowOff>110286</xdr:rowOff>
    </xdr:to>
    <xdr:cxnSp macro="">
      <xdr:nvCxnSpPr>
        <xdr:cNvPr id="850" name="直線コネクタ 849"/>
        <xdr:cNvCxnSpPr/>
      </xdr:nvCxnSpPr>
      <xdr:spPr>
        <a:xfrm>
          <a:off x="22072600" y="1348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166178</xdr:rowOff>
    </xdr:from>
    <xdr:ext cx="534377" cy="259045"/>
    <xdr:sp macro="" textlink="">
      <xdr:nvSpPr>
        <xdr:cNvPr id="851" name="繰出金最大値テキスト"/>
        <xdr:cNvSpPr txBox="1"/>
      </xdr:nvSpPr>
      <xdr:spPr>
        <a:xfrm>
          <a:off x="22212300" y="1199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48051</xdr:rowOff>
    </xdr:from>
    <xdr:to>
      <xdr:col>116</xdr:col>
      <xdr:colOff>152400</xdr:colOff>
      <xdr:row>71</xdr:row>
      <xdr:rowOff>48051</xdr:rowOff>
    </xdr:to>
    <xdr:cxnSp macro="">
      <xdr:nvCxnSpPr>
        <xdr:cNvPr id="852" name="直線コネクタ 851"/>
        <xdr:cNvCxnSpPr/>
      </xdr:nvCxnSpPr>
      <xdr:spPr>
        <a:xfrm>
          <a:off x="22072600" y="12221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167151</xdr:rowOff>
    </xdr:from>
    <xdr:to>
      <xdr:col>116</xdr:col>
      <xdr:colOff>63500</xdr:colOff>
      <xdr:row>77</xdr:row>
      <xdr:rowOff>42335</xdr:rowOff>
    </xdr:to>
    <xdr:cxnSp macro="">
      <xdr:nvCxnSpPr>
        <xdr:cNvPr id="853" name="直線コネクタ 852"/>
        <xdr:cNvCxnSpPr/>
      </xdr:nvCxnSpPr>
      <xdr:spPr>
        <a:xfrm>
          <a:off x="21323300" y="13197351"/>
          <a:ext cx="8382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128046</xdr:rowOff>
    </xdr:from>
    <xdr:ext cx="534377" cy="259045"/>
    <xdr:sp macro="" textlink="">
      <xdr:nvSpPr>
        <xdr:cNvPr id="854" name="繰出金平均値テキスト"/>
        <xdr:cNvSpPr txBox="1"/>
      </xdr:nvSpPr>
      <xdr:spPr>
        <a:xfrm>
          <a:off x="22212300" y="1281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105169</xdr:rowOff>
    </xdr:from>
    <xdr:to>
      <xdr:col>116</xdr:col>
      <xdr:colOff>114300</xdr:colOff>
      <xdr:row>76</xdr:row>
      <xdr:rowOff>35319</xdr:rowOff>
    </xdr:to>
    <xdr:sp macro="" textlink="">
      <xdr:nvSpPr>
        <xdr:cNvPr id="855" name="フローチャート: 判断 854"/>
        <xdr:cNvSpPr/>
      </xdr:nvSpPr>
      <xdr:spPr>
        <a:xfrm>
          <a:off x="221107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167151</xdr:rowOff>
    </xdr:from>
    <xdr:to>
      <xdr:col>111</xdr:col>
      <xdr:colOff>177800</xdr:colOff>
      <xdr:row>77</xdr:row>
      <xdr:rowOff>12427</xdr:rowOff>
    </xdr:to>
    <xdr:cxnSp macro="">
      <xdr:nvCxnSpPr>
        <xdr:cNvPr id="856" name="直線コネクタ 855"/>
        <xdr:cNvCxnSpPr/>
      </xdr:nvCxnSpPr>
      <xdr:spPr>
        <a:xfrm flipV="1">
          <a:off x="20434300" y="13197351"/>
          <a:ext cx="8890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94729</xdr:rowOff>
    </xdr:from>
    <xdr:to>
      <xdr:col>112</xdr:col>
      <xdr:colOff>38100</xdr:colOff>
      <xdr:row>76</xdr:row>
      <xdr:rowOff>24879</xdr:rowOff>
    </xdr:to>
    <xdr:sp macro="" textlink="">
      <xdr:nvSpPr>
        <xdr:cNvPr id="857" name="フローチャート: 判断 856"/>
        <xdr:cNvSpPr/>
      </xdr:nvSpPr>
      <xdr:spPr>
        <a:xfrm>
          <a:off x="21272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41406</xdr:rowOff>
    </xdr:from>
    <xdr:ext cx="534377" cy="259045"/>
    <xdr:sp macro="" textlink="">
      <xdr:nvSpPr>
        <xdr:cNvPr id="858" name="テキスト ボックス 857"/>
        <xdr:cNvSpPr txBox="1"/>
      </xdr:nvSpPr>
      <xdr:spPr>
        <a:xfrm>
          <a:off x="21056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12427</xdr:rowOff>
    </xdr:from>
    <xdr:to>
      <xdr:col>107</xdr:col>
      <xdr:colOff>50800</xdr:colOff>
      <xdr:row>77</xdr:row>
      <xdr:rowOff>60547</xdr:rowOff>
    </xdr:to>
    <xdr:cxnSp macro="">
      <xdr:nvCxnSpPr>
        <xdr:cNvPr id="859" name="直線コネクタ 858"/>
        <xdr:cNvCxnSpPr/>
      </xdr:nvCxnSpPr>
      <xdr:spPr>
        <a:xfrm flipV="1">
          <a:off x="19545300" y="13214077"/>
          <a:ext cx="889000" cy="4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78289</xdr:rowOff>
    </xdr:from>
    <xdr:to>
      <xdr:col>107</xdr:col>
      <xdr:colOff>101600</xdr:colOff>
      <xdr:row>76</xdr:row>
      <xdr:rowOff>8440</xdr:rowOff>
    </xdr:to>
    <xdr:sp macro="" textlink="">
      <xdr:nvSpPr>
        <xdr:cNvPr id="860" name="フローチャート: 判断 859"/>
        <xdr:cNvSpPr/>
      </xdr:nvSpPr>
      <xdr:spPr>
        <a:xfrm>
          <a:off x="20383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24966</xdr:rowOff>
    </xdr:from>
    <xdr:ext cx="534377" cy="259045"/>
    <xdr:sp macro="" textlink="">
      <xdr:nvSpPr>
        <xdr:cNvPr id="861" name="テキスト ボックス 860"/>
        <xdr:cNvSpPr txBox="1"/>
      </xdr:nvSpPr>
      <xdr:spPr>
        <a:xfrm>
          <a:off x="20167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60547</xdr:rowOff>
    </xdr:from>
    <xdr:to>
      <xdr:col>102</xdr:col>
      <xdr:colOff>114300</xdr:colOff>
      <xdr:row>77</xdr:row>
      <xdr:rowOff>91484</xdr:rowOff>
    </xdr:to>
    <xdr:cxnSp macro="">
      <xdr:nvCxnSpPr>
        <xdr:cNvPr id="862" name="直線コネクタ 861"/>
        <xdr:cNvCxnSpPr/>
      </xdr:nvCxnSpPr>
      <xdr:spPr>
        <a:xfrm flipV="1">
          <a:off x="18656300" y="13262197"/>
          <a:ext cx="889000" cy="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75088</xdr:rowOff>
    </xdr:from>
    <xdr:to>
      <xdr:col>102</xdr:col>
      <xdr:colOff>165100</xdr:colOff>
      <xdr:row>77</xdr:row>
      <xdr:rowOff>5238</xdr:rowOff>
    </xdr:to>
    <xdr:sp macro="" textlink="">
      <xdr:nvSpPr>
        <xdr:cNvPr id="863" name="フローチャート: 判断 862"/>
        <xdr:cNvSpPr/>
      </xdr:nvSpPr>
      <xdr:spPr>
        <a:xfrm>
          <a:off x="19494500" y="1310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21765</xdr:rowOff>
    </xdr:from>
    <xdr:ext cx="534377" cy="259045"/>
    <xdr:sp macro="" textlink="">
      <xdr:nvSpPr>
        <xdr:cNvPr id="864" name="テキスト ボックス 863"/>
        <xdr:cNvSpPr txBox="1"/>
      </xdr:nvSpPr>
      <xdr:spPr>
        <a:xfrm>
          <a:off x="19278111" y="1288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101530</xdr:rowOff>
    </xdr:from>
    <xdr:to>
      <xdr:col>98</xdr:col>
      <xdr:colOff>38100</xdr:colOff>
      <xdr:row>77</xdr:row>
      <xdr:rowOff>31680</xdr:rowOff>
    </xdr:to>
    <xdr:sp macro="" textlink="">
      <xdr:nvSpPr>
        <xdr:cNvPr id="865" name="フローチャート: 判断 864"/>
        <xdr:cNvSpPr/>
      </xdr:nvSpPr>
      <xdr:spPr>
        <a:xfrm>
          <a:off x="18605500" y="1313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48207</xdr:rowOff>
    </xdr:from>
    <xdr:ext cx="534377" cy="259045"/>
    <xdr:sp macro="" textlink="">
      <xdr:nvSpPr>
        <xdr:cNvPr id="866" name="テキスト ボックス 865"/>
        <xdr:cNvSpPr txBox="1"/>
      </xdr:nvSpPr>
      <xdr:spPr>
        <a:xfrm>
          <a:off x="18389111" y="1290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162985</xdr:rowOff>
    </xdr:from>
    <xdr:to>
      <xdr:col>116</xdr:col>
      <xdr:colOff>114300</xdr:colOff>
      <xdr:row>77</xdr:row>
      <xdr:rowOff>93135</xdr:rowOff>
    </xdr:to>
    <xdr:sp macro="" textlink="">
      <xdr:nvSpPr>
        <xdr:cNvPr id="872" name="楕円 871"/>
        <xdr:cNvSpPr/>
      </xdr:nvSpPr>
      <xdr:spPr>
        <a:xfrm>
          <a:off x="22110700" y="1319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141412</xdr:rowOff>
    </xdr:from>
    <xdr:ext cx="534377" cy="259045"/>
    <xdr:sp macro="" textlink="">
      <xdr:nvSpPr>
        <xdr:cNvPr id="873" name="繰出金該当値テキスト"/>
        <xdr:cNvSpPr txBox="1"/>
      </xdr:nvSpPr>
      <xdr:spPr>
        <a:xfrm>
          <a:off x="22212300" y="1317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116351</xdr:rowOff>
    </xdr:from>
    <xdr:to>
      <xdr:col>112</xdr:col>
      <xdr:colOff>38100</xdr:colOff>
      <xdr:row>77</xdr:row>
      <xdr:rowOff>46501</xdr:rowOff>
    </xdr:to>
    <xdr:sp macro="" textlink="">
      <xdr:nvSpPr>
        <xdr:cNvPr id="874" name="楕円 873"/>
        <xdr:cNvSpPr/>
      </xdr:nvSpPr>
      <xdr:spPr>
        <a:xfrm>
          <a:off x="21272500" y="1314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37628</xdr:rowOff>
    </xdr:from>
    <xdr:ext cx="534377" cy="259045"/>
    <xdr:sp macro="" textlink="">
      <xdr:nvSpPr>
        <xdr:cNvPr id="875" name="テキスト ボックス 874"/>
        <xdr:cNvSpPr txBox="1"/>
      </xdr:nvSpPr>
      <xdr:spPr>
        <a:xfrm>
          <a:off x="21056111" y="1323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133077</xdr:rowOff>
    </xdr:from>
    <xdr:to>
      <xdr:col>107</xdr:col>
      <xdr:colOff>101600</xdr:colOff>
      <xdr:row>77</xdr:row>
      <xdr:rowOff>63227</xdr:rowOff>
    </xdr:to>
    <xdr:sp macro="" textlink="">
      <xdr:nvSpPr>
        <xdr:cNvPr id="876" name="楕円 875"/>
        <xdr:cNvSpPr/>
      </xdr:nvSpPr>
      <xdr:spPr>
        <a:xfrm>
          <a:off x="20383500" y="1316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54354</xdr:rowOff>
    </xdr:from>
    <xdr:ext cx="534377" cy="259045"/>
    <xdr:sp macro="" textlink="">
      <xdr:nvSpPr>
        <xdr:cNvPr id="877" name="テキスト ボックス 876"/>
        <xdr:cNvSpPr txBox="1"/>
      </xdr:nvSpPr>
      <xdr:spPr>
        <a:xfrm>
          <a:off x="20167111" y="132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9747</xdr:rowOff>
    </xdr:from>
    <xdr:to>
      <xdr:col>102</xdr:col>
      <xdr:colOff>165100</xdr:colOff>
      <xdr:row>77</xdr:row>
      <xdr:rowOff>111347</xdr:rowOff>
    </xdr:to>
    <xdr:sp macro="" textlink="">
      <xdr:nvSpPr>
        <xdr:cNvPr id="878" name="楕円 877"/>
        <xdr:cNvSpPr/>
      </xdr:nvSpPr>
      <xdr:spPr>
        <a:xfrm>
          <a:off x="19494500" y="132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102474</xdr:rowOff>
    </xdr:from>
    <xdr:ext cx="534377" cy="259045"/>
    <xdr:sp macro="" textlink="">
      <xdr:nvSpPr>
        <xdr:cNvPr id="879" name="テキスト ボックス 878"/>
        <xdr:cNvSpPr txBox="1"/>
      </xdr:nvSpPr>
      <xdr:spPr>
        <a:xfrm>
          <a:off x="19278111" y="1330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40684</xdr:rowOff>
    </xdr:from>
    <xdr:to>
      <xdr:col>98</xdr:col>
      <xdr:colOff>38100</xdr:colOff>
      <xdr:row>77</xdr:row>
      <xdr:rowOff>142284</xdr:rowOff>
    </xdr:to>
    <xdr:sp macro="" textlink="">
      <xdr:nvSpPr>
        <xdr:cNvPr id="880" name="楕円 879"/>
        <xdr:cNvSpPr/>
      </xdr:nvSpPr>
      <xdr:spPr>
        <a:xfrm>
          <a:off x="18605500" y="1324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133411</xdr:rowOff>
    </xdr:from>
    <xdr:ext cx="534377" cy="259045"/>
    <xdr:sp macro="" textlink="">
      <xdr:nvSpPr>
        <xdr:cNvPr id="881" name="テキスト ボックス 880"/>
        <xdr:cNvSpPr txBox="1"/>
      </xdr:nvSpPr>
      <xdr:spPr>
        <a:xfrm>
          <a:off x="18389111" y="1333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人件費は、共済組合負担金等の増により前年度から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1,862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円増加し、類似団体平均を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10,428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上回った。類似団体と比べると職員数が多く市の直営の保育所が多いことなどが主な要因となっている。今後は「第３次行政改革アクションプラン」に基づき、定員管理及び給与の適正化、指定管理者制度の導入等による人件費の削減に努め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扶助費は、臨時福祉給付金給付事業や認定こども園施設型給付事業などの増により前年度から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1,166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円増加しているものの、類似団体平均を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19,458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普通建設事業費は、旭中央病院アクセス道整備事業、蛇園南地区流末排水整備事業などの増により前年度から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5,397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円の増となったが、類似団体平均を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17,692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円下回っている。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補助費等は、旭中央病院の地方独立行政法人移行に伴う千葉県市町村総合事務組合からの退職手当負担金清算金などの減により前年度から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24,936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円の減となった。 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8,544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円上回っている。今後は市単独補助金・交付金等の見直しにより、補助費等の適正化を図っていく。</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積立金は、前年度から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381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円の増加となった。類似団体平均を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19,023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円上回っているが、基金積立額としては減少している。今後は新庁舎建設などで基金の取り崩しがあるので、長期的かつ健全な財政運営に努める。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投資及び出資金は、前年度から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2,483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円の減となり、類似団体平均を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1,597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円下回っている。前年は水道事業会計への出資金により大幅に増額したものの、今年度は平年どおりとなった。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貸付金は、前年度から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4,177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円の減となった。 類似団体平均を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1,081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円下回っている。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66,431
65,167
130.45
30,421,391
29,528,266
765,807
17,923,058
28,036,138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28143</xdr:rowOff>
    </xdr:from>
    <xdr:to>
      <xdr:col>24</xdr:col>
      <xdr:colOff>62865</xdr:colOff>
      <xdr:row>37</xdr:row>
      <xdr:rowOff>45060</xdr:rowOff>
    </xdr:to>
    <xdr:cxnSp macro="">
      <xdr:nvCxnSpPr>
        <xdr:cNvPr id="54" name="直線コネクタ 53"/>
        <xdr:cNvCxnSpPr/>
      </xdr:nvCxnSpPr>
      <xdr:spPr>
        <a:xfrm flipV="1">
          <a:off x="4633595" y="5171643"/>
          <a:ext cx="1270" cy="121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48887</xdr:rowOff>
    </xdr:from>
    <xdr:ext cx="469744" cy="259045"/>
    <xdr:sp macro="" textlink="">
      <xdr:nvSpPr>
        <xdr:cNvPr id="55" name="議会費最小値テキスト"/>
        <xdr:cNvSpPr txBox="1"/>
      </xdr:nvSpPr>
      <xdr:spPr>
        <a:xfrm>
          <a:off x="4686300" y="639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45060</xdr:rowOff>
    </xdr:from>
    <xdr:to>
      <xdr:col>24</xdr:col>
      <xdr:colOff>152400</xdr:colOff>
      <xdr:row>37</xdr:row>
      <xdr:rowOff>45060</xdr:rowOff>
    </xdr:to>
    <xdr:cxnSp macro="">
      <xdr:nvCxnSpPr>
        <xdr:cNvPr id="56" name="直線コネクタ 55"/>
        <xdr:cNvCxnSpPr/>
      </xdr:nvCxnSpPr>
      <xdr:spPr>
        <a:xfrm>
          <a:off x="4546600" y="63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146270</xdr:rowOff>
    </xdr:from>
    <xdr:ext cx="469744" cy="259045"/>
    <xdr:sp macro="" textlink="">
      <xdr:nvSpPr>
        <xdr:cNvPr id="57" name="議会費最大値テキスト"/>
        <xdr:cNvSpPr txBox="1"/>
      </xdr:nvSpPr>
      <xdr:spPr>
        <a:xfrm>
          <a:off x="4686300" y="49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28143</xdr:rowOff>
    </xdr:from>
    <xdr:to>
      <xdr:col>24</xdr:col>
      <xdr:colOff>152400</xdr:colOff>
      <xdr:row>30</xdr:row>
      <xdr:rowOff>28143</xdr:rowOff>
    </xdr:to>
    <xdr:cxnSp macro="">
      <xdr:nvCxnSpPr>
        <xdr:cNvPr id="58" name="直線コネクタ 57"/>
        <xdr:cNvCxnSpPr/>
      </xdr:nvCxnSpPr>
      <xdr:spPr>
        <a:xfrm>
          <a:off x="4546600" y="51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130556</xdr:rowOff>
    </xdr:from>
    <xdr:to>
      <xdr:col>24</xdr:col>
      <xdr:colOff>63500</xdr:colOff>
      <xdr:row>34</xdr:row>
      <xdr:rowOff>157531</xdr:rowOff>
    </xdr:to>
    <xdr:cxnSp macro="">
      <xdr:nvCxnSpPr>
        <xdr:cNvPr id="59" name="直線コネクタ 58"/>
        <xdr:cNvCxnSpPr/>
      </xdr:nvCxnSpPr>
      <xdr:spPr>
        <a:xfrm>
          <a:off x="3797300" y="5959856"/>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94861</xdr:rowOff>
    </xdr:from>
    <xdr:ext cx="469744" cy="259045"/>
    <xdr:sp macro="" textlink="">
      <xdr:nvSpPr>
        <xdr:cNvPr id="60" name="議会費平均値テキスト"/>
        <xdr:cNvSpPr txBox="1"/>
      </xdr:nvSpPr>
      <xdr:spPr>
        <a:xfrm>
          <a:off x="4686300" y="57527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71984</xdr:rowOff>
    </xdr:from>
    <xdr:to>
      <xdr:col>24</xdr:col>
      <xdr:colOff>114300</xdr:colOff>
      <xdr:row>35</xdr:row>
      <xdr:rowOff>2134</xdr:rowOff>
    </xdr:to>
    <xdr:sp macro="" textlink="">
      <xdr:nvSpPr>
        <xdr:cNvPr id="61" name="フローチャート: 判断 60"/>
        <xdr:cNvSpPr/>
      </xdr:nvSpPr>
      <xdr:spPr>
        <a:xfrm>
          <a:off x="45847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15342</xdr:rowOff>
    </xdr:from>
    <xdr:to>
      <xdr:col>19</xdr:col>
      <xdr:colOff>177800</xdr:colOff>
      <xdr:row>34</xdr:row>
      <xdr:rowOff>130556</xdr:rowOff>
    </xdr:to>
    <xdr:cxnSp macro="">
      <xdr:nvCxnSpPr>
        <xdr:cNvPr id="62" name="直線コネクタ 61"/>
        <xdr:cNvCxnSpPr/>
      </xdr:nvCxnSpPr>
      <xdr:spPr>
        <a:xfrm>
          <a:off x="2908300" y="5844642"/>
          <a:ext cx="889000" cy="11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86157</xdr:rowOff>
    </xdr:from>
    <xdr:to>
      <xdr:col>20</xdr:col>
      <xdr:colOff>38100</xdr:colOff>
      <xdr:row>35</xdr:row>
      <xdr:rowOff>16307</xdr:rowOff>
    </xdr:to>
    <xdr:sp macro="" textlink="">
      <xdr:nvSpPr>
        <xdr:cNvPr id="63" name="フローチャート: 判断 62"/>
        <xdr:cNvSpPr/>
      </xdr:nvSpPr>
      <xdr:spPr>
        <a:xfrm>
          <a:off x="3746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7434</xdr:rowOff>
    </xdr:from>
    <xdr:ext cx="469744" cy="259045"/>
    <xdr:sp macro="" textlink="">
      <xdr:nvSpPr>
        <xdr:cNvPr id="64" name="テキスト ボックス 63"/>
        <xdr:cNvSpPr txBox="1"/>
      </xdr:nvSpPr>
      <xdr:spPr>
        <a:xfrm>
          <a:off x="3562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15342</xdr:rowOff>
    </xdr:from>
    <xdr:to>
      <xdr:col>15</xdr:col>
      <xdr:colOff>50800</xdr:colOff>
      <xdr:row>34</xdr:row>
      <xdr:rowOff>97181</xdr:rowOff>
    </xdr:to>
    <xdr:cxnSp macro="">
      <xdr:nvCxnSpPr>
        <xdr:cNvPr id="65" name="直線コネクタ 64"/>
        <xdr:cNvCxnSpPr/>
      </xdr:nvCxnSpPr>
      <xdr:spPr>
        <a:xfrm flipV="1">
          <a:off x="2019300" y="5844642"/>
          <a:ext cx="889000" cy="8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93015</xdr:rowOff>
    </xdr:from>
    <xdr:to>
      <xdr:col>15</xdr:col>
      <xdr:colOff>101600</xdr:colOff>
      <xdr:row>34</xdr:row>
      <xdr:rowOff>23165</xdr:rowOff>
    </xdr:to>
    <xdr:sp macro="" textlink="">
      <xdr:nvSpPr>
        <xdr:cNvPr id="66" name="フローチャート: 判断 65"/>
        <xdr:cNvSpPr/>
      </xdr:nvSpPr>
      <xdr:spPr>
        <a:xfrm>
          <a:off x="2857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39692</xdr:rowOff>
    </xdr:from>
    <xdr:ext cx="469744" cy="259045"/>
    <xdr:sp macro="" textlink="">
      <xdr:nvSpPr>
        <xdr:cNvPr id="67" name="テキスト ボックス 66"/>
        <xdr:cNvSpPr txBox="1"/>
      </xdr:nvSpPr>
      <xdr:spPr>
        <a:xfrm>
          <a:off x="2673428" y="55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97181</xdr:rowOff>
    </xdr:from>
    <xdr:to>
      <xdr:col>10</xdr:col>
      <xdr:colOff>114300</xdr:colOff>
      <xdr:row>35</xdr:row>
      <xdr:rowOff>13056</xdr:rowOff>
    </xdr:to>
    <xdr:cxnSp macro="">
      <xdr:nvCxnSpPr>
        <xdr:cNvPr id="68" name="直線コネクタ 67"/>
        <xdr:cNvCxnSpPr/>
      </xdr:nvCxnSpPr>
      <xdr:spPr>
        <a:xfrm flipV="1">
          <a:off x="1130300" y="5926481"/>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141647</xdr:rowOff>
    </xdr:from>
    <xdr:ext cx="469744" cy="259045"/>
    <xdr:sp macro="" textlink="">
      <xdr:nvSpPr>
        <xdr:cNvPr id="70" name="テキスト ボックス 69"/>
        <xdr:cNvSpPr txBox="1"/>
      </xdr:nvSpPr>
      <xdr:spPr>
        <a:xfrm>
          <a:off x="1784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157192</xdr:rowOff>
    </xdr:from>
    <xdr:ext cx="469744" cy="259045"/>
    <xdr:sp macro="" textlink="">
      <xdr:nvSpPr>
        <xdr:cNvPr id="72" name="テキスト ボックス 71"/>
        <xdr:cNvSpPr txBox="1"/>
      </xdr:nvSpPr>
      <xdr:spPr>
        <a:xfrm>
          <a:off x="895428"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106731</xdr:rowOff>
    </xdr:from>
    <xdr:to>
      <xdr:col>24</xdr:col>
      <xdr:colOff>114300</xdr:colOff>
      <xdr:row>35</xdr:row>
      <xdr:rowOff>36881</xdr:rowOff>
    </xdr:to>
    <xdr:sp macro="" textlink="">
      <xdr:nvSpPr>
        <xdr:cNvPr id="78" name="楕円 77"/>
        <xdr:cNvSpPr/>
      </xdr:nvSpPr>
      <xdr:spPr>
        <a:xfrm>
          <a:off x="4584700" y="5936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85158</xdr:rowOff>
    </xdr:from>
    <xdr:ext cx="469744" cy="259045"/>
    <xdr:sp macro="" textlink="">
      <xdr:nvSpPr>
        <xdr:cNvPr id="79" name="議会費該当値テキスト"/>
        <xdr:cNvSpPr txBox="1"/>
      </xdr:nvSpPr>
      <xdr:spPr>
        <a:xfrm>
          <a:off x="4686300" y="591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79756</xdr:rowOff>
    </xdr:from>
    <xdr:to>
      <xdr:col>20</xdr:col>
      <xdr:colOff>38100</xdr:colOff>
      <xdr:row>35</xdr:row>
      <xdr:rowOff>9906</xdr:rowOff>
    </xdr:to>
    <xdr:sp macro="" textlink="">
      <xdr:nvSpPr>
        <xdr:cNvPr id="80" name="楕円 79"/>
        <xdr:cNvSpPr/>
      </xdr:nvSpPr>
      <xdr:spPr>
        <a:xfrm>
          <a:off x="3746500" y="590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26433</xdr:rowOff>
    </xdr:from>
    <xdr:ext cx="469744" cy="259045"/>
    <xdr:sp macro="" textlink="">
      <xdr:nvSpPr>
        <xdr:cNvPr id="81" name="テキスト ボックス 80"/>
        <xdr:cNvSpPr txBox="1"/>
      </xdr:nvSpPr>
      <xdr:spPr>
        <a:xfrm>
          <a:off x="3562428" y="568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135992</xdr:rowOff>
    </xdr:from>
    <xdr:to>
      <xdr:col>15</xdr:col>
      <xdr:colOff>101600</xdr:colOff>
      <xdr:row>34</xdr:row>
      <xdr:rowOff>66142</xdr:rowOff>
    </xdr:to>
    <xdr:sp macro="" textlink="">
      <xdr:nvSpPr>
        <xdr:cNvPr id="82" name="楕円 81"/>
        <xdr:cNvSpPr/>
      </xdr:nvSpPr>
      <xdr:spPr>
        <a:xfrm>
          <a:off x="2857500" y="579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57269</xdr:rowOff>
    </xdr:from>
    <xdr:ext cx="469744" cy="259045"/>
    <xdr:sp macro="" textlink="">
      <xdr:nvSpPr>
        <xdr:cNvPr id="83" name="テキスト ボックス 82"/>
        <xdr:cNvSpPr txBox="1"/>
      </xdr:nvSpPr>
      <xdr:spPr>
        <a:xfrm>
          <a:off x="2673428" y="588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46381</xdr:rowOff>
    </xdr:from>
    <xdr:to>
      <xdr:col>10</xdr:col>
      <xdr:colOff>165100</xdr:colOff>
      <xdr:row>34</xdr:row>
      <xdr:rowOff>147981</xdr:rowOff>
    </xdr:to>
    <xdr:sp macro="" textlink="">
      <xdr:nvSpPr>
        <xdr:cNvPr id="84" name="楕円 83"/>
        <xdr:cNvSpPr/>
      </xdr:nvSpPr>
      <xdr:spPr>
        <a:xfrm>
          <a:off x="1968500" y="58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139108</xdr:rowOff>
    </xdr:from>
    <xdr:ext cx="469744" cy="259045"/>
    <xdr:sp macro="" textlink="">
      <xdr:nvSpPr>
        <xdr:cNvPr id="85" name="テキスト ボックス 84"/>
        <xdr:cNvSpPr txBox="1"/>
      </xdr:nvSpPr>
      <xdr:spPr>
        <a:xfrm>
          <a:off x="1784428" y="596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133706</xdr:rowOff>
    </xdr:from>
    <xdr:to>
      <xdr:col>6</xdr:col>
      <xdr:colOff>38100</xdr:colOff>
      <xdr:row>35</xdr:row>
      <xdr:rowOff>63856</xdr:rowOff>
    </xdr:to>
    <xdr:sp macro="" textlink="">
      <xdr:nvSpPr>
        <xdr:cNvPr id="86" name="楕円 85"/>
        <xdr:cNvSpPr/>
      </xdr:nvSpPr>
      <xdr:spPr>
        <a:xfrm>
          <a:off x="1079500" y="596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54983</xdr:rowOff>
    </xdr:from>
    <xdr:ext cx="469744" cy="259045"/>
    <xdr:sp macro="" textlink="">
      <xdr:nvSpPr>
        <xdr:cNvPr id="87" name="テキスト ボックス 86"/>
        <xdr:cNvSpPr txBox="1"/>
      </xdr:nvSpPr>
      <xdr:spPr>
        <a:xfrm>
          <a:off x="895428" y="605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65710</xdr:rowOff>
    </xdr:from>
    <xdr:to>
      <xdr:col>24</xdr:col>
      <xdr:colOff>62865</xdr:colOff>
      <xdr:row>59</xdr:row>
      <xdr:rowOff>85674</xdr:rowOff>
    </xdr:to>
    <xdr:cxnSp macro="">
      <xdr:nvCxnSpPr>
        <xdr:cNvPr id="112" name="直線コネクタ 111"/>
        <xdr:cNvCxnSpPr/>
      </xdr:nvCxnSpPr>
      <xdr:spPr>
        <a:xfrm flipV="1">
          <a:off x="4633595" y="8809660"/>
          <a:ext cx="1270" cy="1391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89501</xdr:rowOff>
    </xdr:from>
    <xdr:ext cx="534377" cy="259045"/>
    <xdr:sp macro="" textlink="">
      <xdr:nvSpPr>
        <xdr:cNvPr id="113" name="総務費最小値テキスト"/>
        <xdr:cNvSpPr txBox="1"/>
      </xdr:nvSpPr>
      <xdr:spPr>
        <a:xfrm>
          <a:off x="4686300" y="102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85674</xdr:rowOff>
    </xdr:from>
    <xdr:to>
      <xdr:col>24</xdr:col>
      <xdr:colOff>152400</xdr:colOff>
      <xdr:row>59</xdr:row>
      <xdr:rowOff>85674</xdr:rowOff>
    </xdr:to>
    <xdr:cxnSp macro="">
      <xdr:nvCxnSpPr>
        <xdr:cNvPr id="114" name="直線コネクタ 113"/>
        <xdr:cNvCxnSpPr/>
      </xdr:nvCxnSpPr>
      <xdr:spPr>
        <a:xfrm>
          <a:off x="4546600" y="10201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12387</xdr:rowOff>
    </xdr:from>
    <xdr:ext cx="599010" cy="259045"/>
    <xdr:sp macro="" textlink="">
      <xdr:nvSpPr>
        <xdr:cNvPr id="115" name="総務費最大値テキスト"/>
        <xdr:cNvSpPr txBox="1"/>
      </xdr:nvSpPr>
      <xdr:spPr>
        <a:xfrm>
          <a:off x="4686300" y="8584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136,326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65710</xdr:rowOff>
    </xdr:from>
    <xdr:to>
      <xdr:col>24</xdr:col>
      <xdr:colOff>152400</xdr:colOff>
      <xdr:row>51</xdr:row>
      <xdr:rowOff>65710</xdr:rowOff>
    </xdr:to>
    <xdr:cxnSp macro="">
      <xdr:nvCxnSpPr>
        <xdr:cNvPr id="116" name="直線コネクタ 115"/>
        <xdr:cNvCxnSpPr/>
      </xdr:nvCxnSpPr>
      <xdr:spPr>
        <a:xfrm>
          <a:off x="4546600" y="8809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54661</xdr:rowOff>
    </xdr:from>
    <xdr:to>
      <xdr:col>24</xdr:col>
      <xdr:colOff>63500</xdr:colOff>
      <xdr:row>55</xdr:row>
      <xdr:rowOff>59716</xdr:rowOff>
    </xdr:to>
    <xdr:cxnSp macro="">
      <xdr:nvCxnSpPr>
        <xdr:cNvPr id="117" name="直線コネクタ 116"/>
        <xdr:cNvCxnSpPr/>
      </xdr:nvCxnSpPr>
      <xdr:spPr>
        <a:xfrm>
          <a:off x="3797300" y="9484411"/>
          <a:ext cx="838200" cy="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26712</xdr:rowOff>
    </xdr:from>
    <xdr:ext cx="534377" cy="259045"/>
    <xdr:sp macro="" textlink="">
      <xdr:nvSpPr>
        <xdr:cNvPr id="118" name="総務費平均値テキスト"/>
        <xdr:cNvSpPr txBox="1"/>
      </xdr:nvSpPr>
      <xdr:spPr>
        <a:xfrm>
          <a:off x="4686300" y="962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48285</xdr:rowOff>
    </xdr:from>
    <xdr:to>
      <xdr:col>24</xdr:col>
      <xdr:colOff>114300</xdr:colOff>
      <xdr:row>56</xdr:row>
      <xdr:rowOff>149885</xdr:rowOff>
    </xdr:to>
    <xdr:sp macro="" textlink="">
      <xdr:nvSpPr>
        <xdr:cNvPr id="119" name="フローチャート: 判断 118"/>
        <xdr:cNvSpPr/>
      </xdr:nvSpPr>
      <xdr:spPr>
        <a:xfrm>
          <a:off x="4584700" y="964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54661</xdr:rowOff>
    </xdr:from>
    <xdr:to>
      <xdr:col>19</xdr:col>
      <xdr:colOff>177800</xdr:colOff>
      <xdr:row>56</xdr:row>
      <xdr:rowOff>4280</xdr:rowOff>
    </xdr:to>
    <xdr:cxnSp macro="">
      <xdr:nvCxnSpPr>
        <xdr:cNvPr id="120" name="直線コネクタ 119"/>
        <xdr:cNvCxnSpPr/>
      </xdr:nvCxnSpPr>
      <xdr:spPr>
        <a:xfrm flipV="1">
          <a:off x="2908300" y="9484411"/>
          <a:ext cx="889000" cy="1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31877</xdr:rowOff>
    </xdr:from>
    <xdr:to>
      <xdr:col>20</xdr:col>
      <xdr:colOff>38100</xdr:colOff>
      <xdr:row>56</xdr:row>
      <xdr:rowOff>133477</xdr:rowOff>
    </xdr:to>
    <xdr:sp macro="" textlink="">
      <xdr:nvSpPr>
        <xdr:cNvPr id="121" name="フローチャート: 判断 120"/>
        <xdr:cNvSpPr/>
      </xdr:nvSpPr>
      <xdr:spPr>
        <a:xfrm>
          <a:off x="3746500" y="963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124604</xdr:rowOff>
    </xdr:from>
    <xdr:ext cx="534377" cy="259045"/>
    <xdr:sp macro="" textlink="">
      <xdr:nvSpPr>
        <xdr:cNvPr id="122" name="テキスト ボックス 121"/>
        <xdr:cNvSpPr txBox="1"/>
      </xdr:nvSpPr>
      <xdr:spPr>
        <a:xfrm>
          <a:off x="3530111" y="972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152032</xdr:rowOff>
    </xdr:from>
    <xdr:to>
      <xdr:col>15</xdr:col>
      <xdr:colOff>50800</xdr:colOff>
      <xdr:row>56</xdr:row>
      <xdr:rowOff>4280</xdr:rowOff>
    </xdr:to>
    <xdr:cxnSp macro="">
      <xdr:nvCxnSpPr>
        <xdr:cNvPr id="123" name="直線コネクタ 122"/>
        <xdr:cNvCxnSpPr/>
      </xdr:nvCxnSpPr>
      <xdr:spPr>
        <a:xfrm>
          <a:off x="2019300" y="9581782"/>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136119</xdr:rowOff>
    </xdr:from>
    <xdr:to>
      <xdr:col>15</xdr:col>
      <xdr:colOff>101600</xdr:colOff>
      <xdr:row>56</xdr:row>
      <xdr:rowOff>66269</xdr:rowOff>
    </xdr:to>
    <xdr:sp macro="" textlink="">
      <xdr:nvSpPr>
        <xdr:cNvPr id="124" name="フローチャート: 判断 123"/>
        <xdr:cNvSpPr/>
      </xdr:nvSpPr>
      <xdr:spPr>
        <a:xfrm>
          <a:off x="2857500" y="956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57396</xdr:rowOff>
    </xdr:from>
    <xdr:ext cx="534377" cy="259045"/>
    <xdr:sp macro="" textlink="">
      <xdr:nvSpPr>
        <xdr:cNvPr id="125" name="テキスト ボックス 124"/>
        <xdr:cNvSpPr txBox="1"/>
      </xdr:nvSpPr>
      <xdr:spPr>
        <a:xfrm>
          <a:off x="2641111" y="965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40360</xdr:rowOff>
    </xdr:from>
    <xdr:to>
      <xdr:col>10</xdr:col>
      <xdr:colOff>114300</xdr:colOff>
      <xdr:row>55</xdr:row>
      <xdr:rowOff>152032</xdr:rowOff>
    </xdr:to>
    <xdr:cxnSp macro="">
      <xdr:nvCxnSpPr>
        <xdr:cNvPr id="126" name="直線コネクタ 125"/>
        <xdr:cNvCxnSpPr/>
      </xdr:nvCxnSpPr>
      <xdr:spPr>
        <a:xfrm>
          <a:off x="1130300" y="9298660"/>
          <a:ext cx="889000" cy="28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51985</xdr:rowOff>
    </xdr:from>
    <xdr:ext cx="534377" cy="259045"/>
    <xdr:sp macro="" textlink="">
      <xdr:nvSpPr>
        <xdr:cNvPr id="128" name="テキスト ボックス 127"/>
        <xdr:cNvSpPr txBox="1"/>
      </xdr:nvSpPr>
      <xdr:spPr>
        <a:xfrm>
          <a:off x="1752111" y="982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1553</xdr:rowOff>
    </xdr:from>
    <xdr:ext cx="534377" cy="259045"/>
    <xdr:sp macro="" textlink="">
      <xdr:nvSpPr>
        <xdr:cNvPr id="130" name="テキスト ボックス 129"/>
        <xdr:cNvSpPr txBox="1"/>
      </xdr:nvSpPr>
      <xdr:spPr>
        <a:xfrm>
          <a:off x="863111" y="97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8916</xdr:rowOff>
    </xdr:from>
    <xdr:to>
      <xdr:col>24</xdr:col>
      <xdr:colOff>114300</xdr:colOff>
      <xdr:row>55</xdr:row>
      <xdr:rowOff>110516</xdr:rowOff>
    </xdr:to>
    <xdr:sp macro="" textlink="">
      <xdr:nvSpPr>
        <xdr:cNvPr id="136" name="楕円 135"/>
        <xdr:cNvSpPr/>
      </xdr:nvSpPr>
      <xdr:spPr>
        <a:xfrm>
          <a:off x="4584700" y="943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31793</xdr:rowOff>
    </xdr:from>
    <xdr:ext cx="534377" cy="259045"/>
    <xdr:sp macro="" textlink="">
      <xdr:nvSpPr>
        <xdr:cNvPr id="137" name="総務費該当値テキスト"/>
        <xdr:cNvSpPr txBox="1"/>
      </xdr:nvSpPr>
      <xdr:spPr>
        <a:xfrm>
          <a:off x="4686300" y="929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3861</xdr:rowOff>
    </xdr:from>
    <xdr:to>
      <xdr:col>20</xdr:col>
      <xdr:colOff>38100</xdr:colOff>
      <xdr:row>55</xdr:row>
      <xdr:rowOff>105461</xdr:rowOff>
    </xdr:to>
    <xdr:sp macro="" textlink="">
      <xdr:nvSpPr>
        <xdr:cNvPr id="138" name="楕円 137"/>
        <xdr:cNvSpPr/>
      </xdr:nvSpPr>
      <xdr:spPr>
        <a:xfrm>
          <a:off x="3746500" y="943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121988</xdr:rowOff>
    </xdr:from>
    <xdr:ext cx="534377" cy="259045"/>
    <xdr:sp macro="" textlink="">
      <xdr:nvSpPr>
        <xdr:cNvPr id="139" name="テキスト ボックス 138"/>
        <xdr:cNvSpPr txBox="1"/>
      </xdr:nvSpPr>
      <xdr:spPr>
        <a:xfrm>
          <a:off x="3530111" y="920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124930</xdr:rowOff>
    </xdr:from>
    <xdr:to>
      <xdr:col>15</xdr:col>
      <xdr:colOff>101600</xdr:colOff>
      <xdr:row>56</xdr:row>
      <xdr:rowOff>55080</xdr:rowOff>
    </xdr:to>
    <xdr:sp macro="" textlink="">
      <xdr:nvSpPr>
        <xdr:cNvPr id="140" name="楕円 139"/>
        <xdr:cNvSpPr/>
      </xdr:nvSpPr>
      <xdr:spPr>
        <a:xfrm>
          <a:off x="2857500" y="95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71607</xdr:rowOff>
    </xdr:from>
    <xdr:ext cx="534377" cy="259045"/>
    <xdr:sp macro="" textlink="">
      <xdr:nvSpPr>
        <xdr:cNvPr id="141" name="テキスト ボックス 140"/>
        <xdr:cNvSpPr txBox="1"/>
      </xdr:nvSpPr>
      <xdr:spPr>
        <a:xfrm>
          <a:off x="2641111" y="932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101232</xdr:rowOff>
    </xdr:from>
    <xdr:to>
      <xdr:col>10</xdr:col>
      <xdr:colOff>165100</xdr:colOff>
      <xdr:row>56</xdr:row>
      <xdr:rowOff>31382</xdr:rowOff>
    </xdr:to>
    <xdr:sp macro="" textlink="">
      <xdr:nvSpPr>
        <xdr:cNvPr id="142" name="楕円 141"/>
        <xdr:cNvSpPr/>
      </xdr:nvSpPr>
      <xdr:spPr>
        <a:xfrm>
          <a:off x="1968500" y="953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47909</xdr:rowOff>
    </xdr:from>
    <xdr:ext cx="534377" cy="259045"/>
    <xdr:sp macro="" textlink="">
      <xdr:nvSpPr>
        <xdr:cNvPr id="143" name="テキスト ボックス 142"/>
        <xdr:cNvSpPr txBox="1"/>
      </xdr:nvSpPr>
      <xdr:spPr>
        <a:xfrm>
          <a:off x="1752111" y="930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161010</xdr:rowOff>
    </xdr:from>
    <xdr:to>
      <xdr:col>6</xdr:col>
      <xdr:colOff>38100</xdr:colOff>
      <xdr:row>54</xdr:row>
      <xdr:rowOff>91160</xdr:rowOff>
    </xdr:to>
    <xdr:sp macro="" textlink="">
      <xdr:nvSpPr>
        <xdr:cNvPr id="144" name="楕円 143"/>
        <xdr:cNvSpPr/>
      </xdr:nvSpPr>
      <xdr:spPr>
        <a:xfrm>
          <a:off x="1079500" y="92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107687</xdr:rowOff>
    </xdr:from>
    <xdr:ext cx="534377" cy="259045"/>
    <xdr:sp macro="" textlink="">
      <xdr:nvSpPr>
        <xdr:cNvPr id="145" name="テキスト ボックス 144"/>
        <xdr:cNvSpPr txBox="1"/>
      </xdr:nvSpPr>
      <xdr:spPr>
        <a:xfrm>
          <a:off x="863111" y="902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9004</xdr:rowOff>
    </xdr:from>
    <xdr:to>
      <xdr:col>24</xdr:col>
      <xdr:colOff>62865</xdr:colOff>
      <xdr:row>79</xdr:row>
      <xdr:rowOff>67196</xdr:rowOff>
    </xdr:to>
    <xdr:cxnSp macro="">
      <xdr:nvCxnSpPr>
        <xdr:cNvPr id="170" name="直線コネクタ 169"/>
        <xdr:cNvCxnSpPr/>
      </xdr:nvCxnSpPr>
      <xdr:spPr>
        <a:xfrm flipV="1">
          <a:off x="4633595" y="12181954"/>
          <a:ext cx="1270" cy="1429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71023</xdr:rowOff>
    </xdr:from>
    <xdr:ext cx="599010" cy="259045"/>
    <xdr:sp macro="" textlink="">
      <xdr:nvSpPr>
        <xdr:cNvPr id="171" name="民生費最小値テキスト"/>
        <xdr:cNvSpPr txBox="1"/>
      </xdr:nvSpPr>
      <xdr:spPr>
        <a:xfrm>
          <a:off x="4686300" y="13615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67196</xdr:rowOff>
    </xdr:from>
    <xdr:to>
      <xdr:col>24</xdr:col>
      <xdr:colOff>152400</xdr:colOff>
      <xdr:row>79</xdr:row>
      <xdr:rowOff>67196</xdr:rowOff>
    </xdr:to>
    <xdr:cxnSp macro="">
      <xdr:nvCxnSpPr>
        <xdr:cNvPr id="172" name="直線コネクタ 171"/>
        <xdr:cNvCxnSpPr/>
      </xdr:nvCxnSpPr>
      <xdr:spPr>
        <a:xfrm>
          <a:off x="4546600" y="13611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127131</xdr:rowOff>
    </xdr:from>
    <xdr:ext cx="599010" cy="259045"/>
    <xdr:sp macro="" textlink="">
      <xdr:nvSpPr>
        <xdr:cNvPr id="173" name="民生費最大値テキスト"/>
        <xdr:cNvSpPr txBox="1"/>
      </xdr:nvSpPr>
      <xdr:spPr>
        <a:xfrm>
          <a:off x="4686300" y="1195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230,791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9004</xdr:rowOff>
    </xdr:from>
    <xdr:to>
      <xdr:col>24</xdr:col>
      <xdr:colOff>152400</xdr:colOff>
      <xdr:row>71</xdr:row>
      <xdr:rowOff>9004</xdr:rowOff>
    </xdr:to>
    <xdr:cxnSp macro="">
      <xdr:nvCxnSpPr>
        <xdr:cNvPr id="174" name="直線コネクタ 173"/>
        <xdr:cNvCxnSpPr/>
      </xdr:nvCxnSpPr>
      <xdr:spPr>
        <a:xfrm>
          <a:off x="4546600" y="1218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96647</xdr:rowOff>
    </xdr:from>
    <xdr:to>
      <xdr:col>24</xdr:col>
      <xdr:colOff>63500</xdr:colOff>
      <xdr:row>78</xdr:row>
      <xdr:rowOff>98323</xdr:rowOff>
    </xdr:to>
    <xdr:cxnSp macro="">
      <xdr:nvCxnSpPr>
        <xdr:cNvPr id="175" name="直線コネクタ 174"/>
        <xdr:cNvCxnSpPr/>
      </xdr:nvCxnSpPr>
      <xdr:spPr>
        <a:xfrm>
          <a:off x="3797300" y="13469747"/>
          <a:ext cx="8382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133101</xdr:rowOff>
    </xdr:from>
    <xdr:ext cx="599010" cy="259045"/>
    <xdr:sp macro="" textlink="">
      <xdr:nvSpPr>
        <xdr:cNvPr id="176" name="民生費平均値テキスト"/>
        <xdr:cNvSpPr txBox="1"/>
      </xdr:nvSpPr>
      <xdr:spPr>
        <a:xfrm>
          <a:off x="4686300" y="12820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110224</xdr:rowOff>
    </xdr:from>
    <xdr:to>
      <xdr:col>24</xdr:col>
      <xdr:colOff>114300</xdr:colOff>
      <xdr:row>76</xdr:row>
      <xdr:rowOff>40373</xdr:rowOff>
    </xdr:to>
    <xdr:sp macro="" textlink="">
      <xdr:nvSpPr>
        <xdr:cNvPr id="177" name="フローチャート: 判断 176"/>
        <xdr:cNvSpPr/>
      </xdr:nvSpPr>
      <xdr:spPr>
        <a:xfrm>
          <a:off x="45847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96647</xdr:rowOff>
    </xdr:from>
    <xdr:to>
      <xdr:col>19</xdr:col>
      <xdr:colOff>177800</xdr:colOff>
      <xdr:row>79</xdr:row>
      <xdr:rowOff>12370</xdr:rowOff>
    </xdr:to>
    <xdr:cxnSp macro="">
      <xdr:nvCxnSpPr>
        <xdr:cNvPr id="178" name="直線コネクタ 177"/>
        <xdr:cNvCxnSpPr/>
      </xdr:nvCxnSpPr>
      <xdr:spPr>
        <a:xfrm flipV="1">
          <a:off x="2908300" y="13469747"/>
          <a:ext cx="889000" cy="8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154851</xdr:rowOff>
    </xdr:from>
    <xdr:to>
      <xdr:col>20</xdr:col>
      <xdr:colOff>38100</xdr:colOff>
      <xdr:row>76</xdr:row>
      <xdr:rowOff>85001</xdr:rowOff>
    </xdr:to>
    <xdr:sp macro="" textlink="">
      <xdr:nvSpPr>
        <xdr:cNvPr id="179" name="フローチャート: 判断 178"/>
        <xdr:cNvSpPr/>
      </xdr:nvSpPr>
      <xdr:spPr>
        <a:xfrm>
          <a:off x="3746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101528</xdr:rowOff>
    </xdr:from>
    <xdr:ext cx="599010" cy="259045"/>
    <xdr:sp macro="" textlink="">
      <xdr:nvSpPr>
        <xdr:cNvPr id="180" name="テキスト ボックス 179"/>
        <xdr:cNvSpPr txBox="1"/>
      </xdr:nvSpPr>
      <xdr:spPr>
        <a:xfrm>
          <a:off x="3497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12370</xdr:rowOff>
    </xdr:from>
    <xdr:to>
      <xdr:col>15</xdr:col>
      <xdr:colOff>50800</xdr:colOff>
      <xdr:row>79</xdr:row>
      <xdr:rowOff>97129</xdr:rowOff>
    </xdr:to>
    <xdr:cxnSp macro="">
      <xdr:nvCxnSpPr>
        <xdr:cNvPr id="181" name="直線コネクタ 180"/>
        <xdr:cNvCxnSpPr/>
      </xdr:nvCxnSpPr>
      <xdr:spPr>
        <a:xfrm flipV="1">
          <a:off x="2019300" y="13556920"/>
          <a:ext cx="889000" cy="8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69202</xdr:rowOff>
    </xdr:from>
    <xdr:to>
      <xdr:col>15</xdr:col>
      <xdr:colOff>101600</xdr:colOff>
      <xdr:row>75</xdr:row>
      <xdr:rowOff>170802</xdr:rowOff>
    </xdr:to>
    <xdr:sp macro="" textlink="">
      <xdr:nvSpPr>
        <xdr:cNvPr id="182" name="フローチャート: 判断 181"/>
        <xdr:cNvSpPr/>
      </xdr:nvSpPr>
      <xdr:spPr>
        <a:xfrm>
          <a:off x="2857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15879</xdr:rowOff>
    </xdr:from>
    <xdr:ext cx="599010" cy="259045"/>
    <xdr:sp macro="" textlink="">
      <xdr:nvSpPr>
        <xdr:cNvPr id="183" name="テキスト ボックス 182"/>
        <xdr:cNvSpPr txBox="1"/>
      </xdr:nvSpPr>
      <xdr:spPr>
        <a:xfrm>
          <a:off x="2608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97129</xdr:rowOff>
    </xdr:from>
    <xdr:to>
      <xdr:col>10</xdr:col>
      <xdr:colOff>114300</xdr:colOff>
      <xdr:row>79</xdr:row>
      <xdr:rowOff>110820</xdr:rowOff>
    </xdr:to>
    <xdr:cxnSp macro="">
      <xdr:nvCxnSpPr>
        <xdr:cNvPr id="184" name="直線コネクタ 183"/>
        <xdr:cNvCxnSpPr/>
      </xdr:nvCxnSpPr>
      <xdr:spPr>
        <a:xfrm flipV="1">
          <a:off x="1130300" y="13641679"/>
          <a:ext cx="889000" cy="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28930</xdr:rowOff>
    </xdr:from>
    <xdr:to>
      <xdr:col>10</xdr:col>
      <xdr:colOff>165100</xdr:colOff>
      <xdr:row>77</xdr:row>
      <xdr:rowOff>130530</xdr:rowOff>
    </xdr:to>
    <xdr:sp macro="" textlink="">
      <xdr:nvSpPr>
        <xdr:cNvPr id="185" name="フローチャート: 判断 184"/>
        <xdr:cNvSpPr/>
      </xdr:nvSpPr>
      <xdr:spPr>
        <a:xfrm>
          <a:off x="1968500" y="132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147057</xdr:rowOff>
    </xdr:from>
    <xdr:ext cx="599010" cy="259045"/>
    <xdr:sp macro="" textlink="">
      <xdr:nvSpPr>
        <xdr:cNvPr id="186" name="テキスト ボックス 185"/>
        <xdr:cNvSpPr txBox="1"/>
      </xdr:nvSpPr>
      <xdr:spPr>
        <a:xfrm>
          <a:off x="1719795" y="1300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112713</xdr:rowOff>
    </xdr:from>
    <xdr:to>
      <xdr:col>6</xdr:col>
      <xdr:colOff>38100</xdr:colOff>
      <xdr:row>78</xdr:row>
      <xdr:rowOff>42863</xdr:rowOff>
    </xdr:to>
    <xdr:sp macro="" textlink="">
      <xdr:nvSpPr>
        <xdr:cNvPr id="187" name="フローチャート: 判断 186"/>
        <xdr:cNvSpPr/>
      </xdr:nvSpPr>
      <xdr:spPr>
        <a:xfrm>
          <a:off x="1079500" y="1331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59390</xdr:rowOff>
    </xdr:from>
    <xdr:ext cx="599010" cy="259045"/>
    <xdr:sp macro="" textlink="">
      <xdr:nvSpPr>
        <xdr:cNvPr id="188" name="テキスト ボックス 187"/>
        <xdr:cNvSpPr txBox="1"/>
      </xdr:nvSpPr>
      <xdr:spPr>
        <a:xfrm>
          <a:off x="830795" y="13089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47523</xdr:rowOff>
    </xdr:from>
    <xdr:to>
      <xdr:col>24</xdr:col>
      <xdr:colOff>114300</xdr:colOff>
      <xdr:row>78</xdr:row>
      <xdr:rowOff>149123</xdr:rowOff>
    </xdr:to>
    <xdr:sp macro="" textlink="">
      <xdr:nvSpPr>
        <xdr:cNvPr id="194" name="楕円 193"/>
        <xdr:cNvSpPr/>
      </xdr:nvSpPr>
      <xdr:spPr>
        <a:xfrm>
          <a:off x="4584700" y="1342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25950</xdr:rowOff>
    </xdr:from>
    <xdr:ext cx="599010" cy="259045"/>
    <xdr:sp macro="" textlink="">
      <xdr:nvSpPr>
        <xdr:cNvPr id="195" name="民生費該当値テキスト"/>
        <xdr:cNvSpPr txBox="1"/>
      </xdr:nvSpPr>
      <xdr:spPr>
        <a:xfrm>
          <a:off x="4686300" y="1339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45847</xdr:rowOff>
    </xdr:from>
    <xdr:to>
      <xdr:col>20</xdr:col>
      <xdr:colOff>38100</xdr:colOff>
      <xdr:row>78</xdr:row>
      <xdr:rowOff>147447</xdr:rowOff>
    </xdr:to>
    <xdr:sp macro="" textlink="">
      <xdr:nvSpPr>
        <xdr:cNvPr id="196" name="楕円 195"/>
        <xdr:cNvSpPr/>
      </xdr:nvSpPr>
      <xdr:spPr>
        <a:xfrm>
          <a:off x="3746500" y="13418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138574</xdr:rowOff>
    </xdr:from>
    <xdr:ext cx="599010" cy="259045"/>
    <xdr:sp macro="" textlink="">
      <xdr:nvSpPr>
        <xdr:cNvPr id="197" name="テキスト ボックス 196"/>
        <xdr:cNvSpPr txBox="1"/>
      </xdr:nvSpPr>
      <xdr:spPr>
        <a:xfrm>
          <a:off x="3497795" y="1351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133020</xdr:rowOff>
    </xdr:from>
    <xdr:to>
      <xdr:col>15</xdr:col>
      <xdr:colOff>101600</xdr:colOff>
      <xdr:row>79</xdr:row>
      <xdr:rowOff>63170</xdr:rowOff>
    </xdr:to>
    <xdr:sp macro="" textlink="">
      <xdr:nvSpPr>
        <xdr:cNvPr id="198" name="楕円 197"/>
        <xdr:cNvSpPr/>
      </xdr:nvSpPr>
      <xdr:spPr>
        <a:xfrm>
          <a:off x="2857500" y="135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54297</xdr:rowOff>
    </xdr:from>
    <xdr:ext cx="599010" cy="259045"/>
    <xdr:sp macro="" textlink="">
      <xdr:nvSpPr>
        <xdr:cNvPr id="199" name="テキスト ボックス 198"/>
        <xdr:cNvSpPr txBox="1"/>
      </xdr:nvSpPr>
      <xdr:spPr>
        <a:xfrm>
          <a:off x="2608795" y="1359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46329</xdr:rowOff>
    </xdr:from>
    <xdr:to>
      <xdr:col>10</xdr:col>
      <xdr:colOff>165100</xdr:colOff>
      <xdr:row>79</xdr:row>
      <xdr:rowOff>147929</xdr:rowOff>
    </xdr:to>
    <xdr:sp macro="" textlink="">
      <xdr:nvSpPr>
        <xdr:cNvPr id="200" name="楕円 199"/>
        <xdr:cNvSpPr/>
      </xdr:nvSpPr>
      <xdr:spPr>
        <a:xfrm>
          <a:off x="1968500" y="1359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139056</xdr:rowOff>
    </xdr:from>
    <xdr:ext cx="599010" cy="259045"/>
    <xdr:sp macro="" textlink="">
      <xdr:nvSpPr>
        <xdr:cNvPr id="201" name="テキスト ボックス 200"/>
        <xdr:cNvSpPr txBox="1"/>
      </xdr:nvSpPr>
      <xdr:spPr>
        <a:xfrm>
          <a:off x="1719795" y="1368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60020</xdr:rowOff>
    </xdr:from>
    <xdr:to>
      <xdr:col>6</xdr:col>
      <xdr:colOff>38100</xdr:colOff>
      <xdr:row>79</xdr:row>
      <xdr:rowOff>161620</xdr:rowOff>
    </xdr:to>
    <xdr:sp macro="" textlink="">
      <xdr:nvSpPr>
        <xdr:cNvPr id="202" name="楕円 201"/>
        <xdr:cNvSpPr/>
      </xdr:nvSpPr>
      <xdr:spPr>
        <a:xfrm>
          <a:off x="1079500" y="136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152747</xdr:rowOff>
    </xdr:from>
    <xdr:ext cx="599010" cy="259045"/>
    <xdr:sp macro="" textlink="">
      <xdr:nvSpPr>
        <xdr:cNvPr id="203" name="テキスト ボックス 202"/>
        <xdr:cNvSpPr txBox="1"/>
      </xdr:nvSpPr>
      <xdr:spPr>
        <a:xfrm>
          <a:off x="830795" y="13697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15863</xdr:rowOff>
    </xdr:from>
    <xdr:to>
      <xdr:col>24</xdr:col>
      <xdr:colOff>62865</xdr:colOff>
      <xdr:row>97</xdr:row>
      <xdr:rowOff>142735</xdr:rowOff>
    </xdr:to>
    <xdr:cxnSp macro="">
      <xdr:nvCxnSpPr>
        <xdr:cNvPr id="227" name="直線コネクタ 226"/>
        <xdr:cNvCxnSpPr/>
      </xdr:nvCxnSpPr>
      <xdr:spPr>
        <a:xfrm flipV="1">
          <a:off x="4633595" y="15446363"/>
          <a:ext cx="1270" cy="1327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146562</xdr:rowOff>
    </xdr:from>
    <xdr:ext cx="534377" cy="259045"/>
    <xdr:sp macro="" textlink="">
      <xdr:nvSpPr>
        <xdr:cNvPr id="228" name="衛生費最小値テキスト"/>
        <xdr:cNvSpPr txBox="1"/>
      </xdr:nvSpPr>
      <xdr:spPr>
        <a:xfrm>
          <a:off x="4686300" y="1677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142735</xdr:rowOff>
    </xdr:from>
    <xdr:to>
      <xdr:col>24</xdr:col>
      <xdr:colOff>152400</xdr:colOff>
      <xdr:row>97</xdr:row>
      <xdr:rowOff>142735</xdr:rowOff>
    </xdr:to>
    <xdr:cxnSp macro="">
      <xdr:nvCxnSpPr>
        <xdr:cNvPr id="229" name="直線コネクタ 228"/>
        <xdr:cNvCxnSpPr/>
      </xdr:nvCxnSpPr>
      <xdr:spPr>
        <a:xfrm>
          <a:off x="4546600" y="1677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133990</xdr:rowOff>
    </xdr:from>
    <xdr:ext cx="599010" cy="259045"/>
    <xdr:sp macro="" textlink="">
      <xdr:nvSpPr>
        <xdr:cNvPr id="230" name="衛生費最大値テキスト"/>
        <xdr:cNvSpPr txBox="1"/>
      </xdr:nvSpPr>
      <xdr:spPr>
        <a:xfrm>
          <a:off x="4686300" y="15221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15863</xdr:rowOff>
    </xdr:from>
    <xdr:to>
      <xdr:col>24</xdr:col>
      <xdr:colOff>152400</xdr:colOff>
      <xdr:row>90</xdr:row>
      <xdr:rowOff>15863</xdr:rowOff>
    </xdr:to>
    <xdr:cxnSp macro="">
      <xdr:nvCxnSpPr>
        <xdr:cNvPr id="231" name="直線コネクタ 230"/>
        <xdr:cNvCxnSpPr/>
      </xdr:nvCxnSpPr>
      <xdr:spPr>
        <a:xfrm>
          <a:off x="4546600" y="15446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154953</xdr:rowOff>
    </xdr:from>
    <xdr:to>
      <xdr:col>24</xdr:col>
      <xdr:colOff>63500</xdr:colOff>
      <xdr:row>94</xdr:row>
      <xdr:rowOff>60973</xdr:rowOff>
    </xdr:to>
    <xdr:cxnSp macro="">
      <xdr:nvCxnSpPr>
        <xdr:cNvPr id="232" name="直線コネクタ 231"/>
        <xdr:cNvCxnSpPr/>
      </xdr:nvCxnSpPr>
      <xdr:spPr>
        <a:xfrm>
          <a:off x="3797300" y="15756903"/>
          <a:ext cx="838200" cy="42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161104</xdr:rowOff>
    </xdr:from>
    <xdr:ext cx="534377" cy="259045"/>
    <xdr:sp macro="" textlink="">
      <xdr:nvSpPr>
        <xdr:cNvPr id="233" name="衛生費平均値テキスト"/>
        <xdr:cNvSpPr txBox="1"/>
      </xdr:nvSpPr>
      <xdr:spPr>
        <a:xfrm>
          <a:off x="4686300" y="1644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11227</xdr:rowOff>
    </xdr:from>
    <xdr:to>
      <xdr:col>24</xdr:col>
      <xdr:colOff>114300</xdr:colOff>
      <xdr:row>96</xdr:row>
      <xdr:rowOff>112827</xdr:rowOff>
    </xdr:to>
    <xdr:sp macro="" textlink="">
      <xdr:nvSpPr>
        <xdr:cNvPr id="234" name="フローチャート: 判断 233"/>
        <xdr:cNvSpPr/>
      </xdr:nvSpPr>
      <xdr:spPr>
        <a:xfrm>
          <a:off x="45847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154953</xdr:rowOff>
    </xdr:from>
    <xdr:to>
      <xdr:col>19</xdr:col>
      <xdr:colOff>177800</xdr:colOff>
      <xdr:row>94</xdr:row>
      <xdr:rowOff>159829</xdr:rowOff>
    </xdr:to>
    <xdr:cxnSp macro="">
      <xdr:nvCxnSpPr>
        <xdr:cNvPr id="235" name="直線コネクタ 234"/>
        <xdr:cNvCxnSpPr/>
      </xdr:nvCxnSpPr>
      <xdr:spPr>
        <a:xfrm flipV="1">
          <a:off x="2908300" y="15756903"/>
          <a:ext cx="889000" cy="51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10744</xdr:rowOff>
    </xdr:from>
    <xdr:to>
      <xdr:col>20</xdr:col>
      <xdr:colOff>38100</xdr:colOff>
      <xdr:row>96</xdr:row>
      <xdr:rowOff>112344</xdr:rowOff>
    </xdr:to>
    <xdr:sp macro="" textlink="">
      <xdr:nvSpPr>
        <xdr:cNvPr id="236" name="フローチャート: 判断 235"/>
        <xdr:cNvSpPr/>
      </xdr:nvSpPr>
      <xdr:spPr>
        <a:xfrm>
          <a:off x="3746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103471</xdr:rowOff>
    </xdr:from>
    <xdr:ext cx="534377" cy="259045"/>
    <xdr:sp macro="" textlink="">
      <xdr:nvSpPr>
        <xdr:cNvPr id="237" name="テキスト ボックス 236"/>
        <xdr:cNvSpPr txBox="1"/>
      </xdr:nvSpPr>
      <xdr:spPr>
        <a:xfrm>
          <a:off x="3530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159829</xdr:rowOff>
    </xdr:from>
    <xdr:to>
      <xdr:col>15</xdr:col>
      <xdr:colOff>50800</xdr:colOff>
      <xdr:row>95</xdr:row>
      <xdr:rowOff>12497</xdr:rowOff>
    </xdr:to>
    <xdr:cxnSp macro="">
      <xdr:nvCxnSpPr>
        <xdr:cNvPr id="238" name="直線コネクタ 237"/>
        <xdr:cNvCxnSpPr/>
      </xdr:nvCxnSpPr>
      <xdr:spPr>
        <a:xfrm flipV="1">
          <a:off x="2019300" y="16276129"/>
          <a:ext cx="889000" cy="24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143917</xdr:rowOff>
    </xdr:from>
    <xdr:to>
      <xdr:col>15</xdr:col>
      <xdr:colOff>101600</xdr:colOff>
      <xdr:row>96</xdr:row>
      <xdr:rowOff>74067</xdr:rowOff>
    </xdr:to>
    <xdr:sp macro="" textlink="">
      <xdr:nvSpPr>
        <xdr:cNvPr id="239" name="フローチャート: 判断 238"/>
        <xdr:cNvSpPr/>
      </xdr:nvSpPr>
      <xdr:spPr>
        <a:xfrm>
          <a:off x="2857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65194</xdr:rowOff>
    </xdr:from>
    <xdr:ext cx="534377" cy="259045"/>
    <xdr:sp macro="" textlink="">
      <xdr:nvSpPr>
        <xdr:cNvPr id="240" name="テキスト ボックス 239"/>
        <xdr:cNvSpPr txBox="1"/>
      </xdr:nvSpPr>
      <xdr:spPr>
        <a:xfrm>
          <a:off x="2641111" y="165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12497</xdr:rowOff>
    </xdr:from>
    <xdr:to>
      <xdr:col>10</xdr:col>
      <xdr:colOff>114300</xdr:colOff>
      <xdr:row>95</xdr:row>
      <xdr:rowOff>34480</xdr:rowOff>
    </xdr:to>
    <xdr:cxnSp macro="">
      <xdr:nvCxnSpPr>
        <xdr:cNvPr id="241" name="直線コネクタ 240"/>
        <xdr:cNvCxnSpPr/>
      </xdr:nvCxnSpPr>
      <xdr:spPr>
        <a:xfrm flipV="1">
          <a:off x="1130300" y="16300247"/>
          <a:ext cx="889000" cy="2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41236</xdr:rowOff>
    </xdr:from>
    <xdr:to>
      <xdr:col>10</xdr:col>
      <xdr:colOff>165100</xdr:colOff>
      <xdr:row>96</xdr:row>
      <xdr:rowOff>142836</xdr:rowOff>
    </xdr:to>
    <xdr:sp macro="" textlink="">
      <xdr:nvSpPr>
        <xdr:cNvPr id="242" name="フローチャート: 判断 241"/>
        <xdr:cNvSpPr/>
      </xdr:nvSpPr>
      <xdr:spPr>
        <a:xfrm>
          <a:off x="1968500" y="1650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133963</xdr:rowOff>
    </xdr:from>
    <xdr:ext cx="534377" cy="259045"/>
    <xdr:sp macro="" textlink="">
      <xdr:nvSpPr>
        <xdr:cNvPr id="243" name="テキスト ボックス 242"/>
        <xdr:cNvSpPr txBox="1"/>
      </xdr:nvSpPr>
      <xdr:spPr>
        <a:xfrm>
          <a:off x="1752111" y="165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29096</xdr:rowOff>
    </xdr:from>
    <xdr:to>
      <xdr:col>6</xdr:col>
      <xdr:colOff>38100</xdr:colOff>
      <xdr:row>96</xdr:row>
      <xdr:rowOff>130696</xdr:rowOff>
    </xdr:to>
    <xdr:sp macro="" textlink="">
      <xdr:nvSpPr>
        <xdr:cNvPr id="244" name="フローチャート: 判断 243"/>
        <xdr:cNvSpPr/>
      </xdr:nvSpPr>
      <xdr:spPr>
        <a:xfrm>
          <a:off x="1079500" y="1648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121823</xdr:rowOff>
    </xdr:from>
    <xdr:ext cx="534377" cy="259045"/>
    <xdr:sp macro="" textlink="">
      <xdr:nvSpPr>
        <xdr:cNvPr id="245" name="テキスト ボックス 244"/>
        <xdr:cNvSpPr txBox="1"/>
      </xdr:nvSpPr>
      <xdr:spPr>
        <a:xfrm>
          <a:off x="863111" y="16581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10173</xdr:rowOff>
    </xdr:from>
    <xdr:to>
      <xdr:col>24</xdr:col>
      <xdr:colOff>114300</xdr:colOff>
      <xdr:row>94</xdr:row>
      <xdr:rowOff>111773</xdr:rowOff>
    </xdr:to>
    <xdr:sp macro="" textlink="">
      <xdr:nvSpPr>
        <xdr:cNvPr id="251" name="楕円 250"/>
        <xdr:cNvSpPr/>
      </xdr:nvSpPr>
      <xdr:spPr>
        <a:xfrm>
          <a:off x="4584700" y="1612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33050</xdr:rowOff>
    </xdr:from>
    <xdr:ext cx="534377" cy="259045"/>
    <xdr:sp macro="" textlink="">
      <xdr:nvSpPr>
        <xdr:cNvPr id="252" name="衛生費該当値テキスト"/>
        <xdr:cNvSpPr txBox="1"/>
      </xdr:nvSpPr>
      <xdr:spPr>
        <a:xfrm>
          <a:off x="4686300" y="1597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104153</xdr:rowOff>
    </xdr:from>
    <xdr:to>
      <xdr:col>20</xdr:col>
      <xdr:colOff>38100</xdr:colOff>
      <xdr:row>92</xdr:row>
      <xdr:rowOff>34303</xdr:rowOff>
    </xdr:to>
    <xdr:sp macro="" textlink="">
      <xdr:nvSpPr>
        <xdr:cNvPr id="253" name="楕円 252"/>
        <xdr:cNvSpPr/>
      </xdr:nvSpPr>
      <xdr:spPr>
        <a:xfrm>
          <a:off x="3746500" y="1570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50830</xdr:rowOff>
    </xdr:from>
    <xdr:ext cx="534377" cy="259045"/>
    <xdr:sp macro="" textlink="">
      <xdr:nvSpPr>
        <xdr:cNvPr id="254" name="テキスト ボックス 253"/>
        <xdr:cNvSpPr txBox="1"/>
      </xdr:nvSpPr>
      <xdr:spPr>
        <a:xfrm>
          <a:off x="3530111" y="1548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109029</xdr:rowOff>
    </xdr:from>
    <xdr:to>
      <xdr:col>15</xdr:col>
      <xdr:colOff>101600</xdr:colOff>
      <xdr:row>95</xdr:row>
      <xdr:rowOff>39179</xdr:rowOff>
    </xdr:to>
    <xdr:sp macro="" textlink="">
      <xdr:nvSpPr>
        <xdr:cNvPr id="255" name="楕円 254"/>
        <xdr:cNvSpPr/>
      </xdr:nvSpPr>
      <xdr:spPr>
        <a:xfrm>
          <a:off x="2857500" y="1622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55706</xdr:rowOff>
    </xdr:from>
    <xdr:ext cx="534377" cy="259045"/>
    <xdr:sp macro="" textlink="">
      <xdr:nvSpPr>
        <xdr:cNvPr id="256" name="テキスト ボックス 255"/>
        <xdr:cNvSpPr txBox="1"/>
      </xdr:nvSpPr>
      <xdr:spPr>
        <a:xfrm>
          <a:off x="2641111" y="1600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133147</xdr:rowOff>
    </xdr:from>
    <xdr:to>
      <xdr:col>10</xdr:col>
      <xdr:colOff>165100</xdr:colOff>
      <xdr:row>95</xdr:row>
      <xdr:rowOff>63297</xdr:rowOff>
    </xdr:to>
    <xdr:sp macro="" textlink="">
      <xdr:nvSpPr>
        <xdr:cNvPr id="257" name="楕円 256"/>
        <xdr:cNvSpPr/>
      </xdr:nvSpPr>
      <xdr:spPr>
        <a:xfrm>
          <a:off x="1968500" y="162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79824</xdr:rowOff>
    </xdr:from>
    <xdr:ext cx="534377" cy="259045"/>
    <xdr:sp macro="" textlink="">
      <xdr:nvSpPr>
        <xdr:cNvPr id="258" name="テキスト ボックス 257"/>
        <xdr:cNvSpPr txBox="1"/>
      </xdr:nvSpPr>
      <xdr:spPr>
        <a:xfrm>
          <a:off x="1752111" y="1602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155130</xdr:rowOff>
    </xdr:from>
    <xdr:to>
      <xdr:col>6</xdr:col>
      <xdr:colOff>38100</xdr:colOff>
      <xdr:row>95</xdr:row>
      <xdr:rowOff>85280</xdr:rowOff>
    </xdr:to>
    <xdr:sp macro="" textlink="">
      <xdr:nvSpPr>
        <xdr:cNvPr id="259" name="楕円 258"/>
        <xdr:cNvSpPr/>
      </xdr:nvSpPr>
      <xdr:spPr>
        <a:xfrm>
          <a:off x="1079500" y="162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101807</xdr:rowOff>
    </xdr:from>
    <xdr:ext cx="534377" cy="259045"/>
    <xdr:sp macro="" textlink="">
      <xdr:nvSpPr>
        <xdr:cNvPr id="260" name="テキスト ボックス 259"/>
        <xdr:cNvSpPr txBox="1"/>
      </xdr:nvSpPr>
      <xdr:spPr>
        <a:xfrm>
          <a:off x="863111" y="1604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49566</xdr:rowOff>
    </xdr:from>
    <xdr:to>
      <xdr:col>54</xdr:col>
      <xdr:colOff>189865</xdr:colOff>
      <xdr:row>39</xdr:row>
      <xdr:rowOff>98878</xdr:rowOff>
    </xdr:to>
    <xdr:cxnSp macro="">
      <xdr:nvCxnSpPr>
        <xdr:cNvPr id="286" name="直線コネクタ 285"/>
        <xdr:cNvCxnSpPr/>
      </xdr:nvCxnSpPr>
      <xdr:spPr>
        <a:xfrm flipV="1">
          <a:off x="10475595" y="5364516"/>
          <a:ext cx="1270" cy="1420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167693</xdr:rowOff>
    </xdr:from>
    <xdr:ext cx="469744" cy="259045"/>
    <xdr:sp macro="" textlink="">
      <xdr:nvSpPr>
        <xdr:cNvPr id="289" name="労働費最大値テキスト"/>
        <xdr:cNvSpPr txBox="1"/>
      </xdr:nvSpPr>
      <xdr:spPr>
        <a:xfrm>
          <a:off x="10528300" y="5139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49566</xdr:rowOff>
    </xdr:from>
    <xdr:to>
      <xdr:col>55</xdr:col>
      <xdr:colOff>88900</xdr:colOff>
      <xdr:row>31</xdr:row>
      <xdr:rowOff>49566</xdr:rowOff>
    </xdr:to>
    <xdr:cxnSp macro="">
      <xdr:nvCxnSpPr>
        <xdr:cNvPr id="290" name="直線コネクタ 289"/>
        <xdr:cNvCxnSpPr/>
      </xdr:nvCxnSpPr>
      <xdr:spPr>
        <a:xfrm>
          <a:off x="10388600" y="536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90715</xdr:rowOff>
    </xdr:from>
    <xdr:to>
      <xdr:col>55</xdr:col>
      <xdr:colOff>0</xdr:colOff>
      <xdr:row>39</xdr:row>
      <xdr:rowOff>91041</xdr:rowOff>
    </xdr:to>
    <xdr:cxnSp macro="">
      <xdr:nvCxnSpPr>
        <xdr:cNvPr id="291" name="直線コネクタ 290"/>
        <xdr:cNvCxnSpPr/>
      </xdr:nvCxnSpPr>
      <xdr:spPr>
        <a:xfrm flipV="1">
          <a:off x="9639300" y="6777265"/>
          <a:ext cx="8382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11520</xdr:rowOff>
    </xdr:from>
    <xdr:ext cx="378565" cy="259045"/>
    <xdr:sp macro="" textlink="">
      <xdr:nvSpPr>
        <xdr:cNvPr id="292" name="労働費平均値テキスト"/>
        <xdr:cNvSpPr txBox="1"/>
      </xdr:nvSpPr>
      <xdr:spPr>
        <a:xfrm>
          <a:off x="10528300" y="63551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160093</xdr:rowOff>
    </xdr:from>
    <xdr:to>
      <xdr:col>55</xdr:col>
      <xdr:colOff>50800</xdr:colOff>
      <xdr:row>38</xdr:row>
      <xdr:rowOff>90243</xdr:rowOff>
    </xdr:to>
    <xdr:sp macro="" textlink="">
      <xdr:nvSpPr>
        <xdr:cNvPr id="293" name="フローチャート: 判断 292"/>
        <xdr:cNvSpPr/>
      </xdr:nvSpPr>
      <xdr:spPr>
        <a:xfrm>
          <a:off x="10426700" y="650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91041</xdr:rowOff>
    </xdr:from>
    <xdr:to>
      <xdr:col>50</xdr:col>
      <xdr:colOff>114300</xdr:colOff>
      <xdr:row>39</xdr:row>
      <xdr:rowOff>92021</xdr:rowOff>
    </xdr:to>
    <xdr:cxnSp macro="">
      <xdr:nvCxnSpPr>
        <xdr:cNvPr id="294" name="直線コネクタ 293"/>
        <xdr:cNvCxnSpPr/>
      </xdr:nvCxnSpPr>
      <xdr:spPr>
        <a:xfrm flipV="1">
          <a:off x="8750300" y="6777591"/>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150295</xdr:rowOff>
    </xdr:from>
    <xdr:to>
      <xdr:col>50</xdr:col>
      <xdr:colOff>165100</xdr:colOff>
      <xdr:row>38</xdr:row>
      <xdr:rowOff>80445</xdr:rowOff>
    </xdr:to>
    <xdr:sp macro="" textlink="">
      <xdr:nvSpPr>
        <xdr:cNvPr id="295" name="フローチャート: 判断 294"/>
        <xdr:cNvSpPr/>
      </xdr:nvSpPr>
      <xdr:spPr>
        <a:xfrm>
          <a:off x="9588500" y="649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96972</xdr:rowOff>
    </xdr:from>
    <xdr:ext cx="378565" cy="259045"/>
    <xdr:sp macro="" textlink="">
      <xdr:nvSpPr>
        <xdr:cNvPr id="296" name="テキスト ボックス 295"/>
        <xdr:cNvSpPr txBox="1"/>
      </xdr:nvSpPr>
      <xdr:spPr>
        <a:xfrm>
          <a:off x="9450017" y="6269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92021</xdr:rowOff>
    </xdr:from>
    <xdr:to>
      <xdr:col>45</xdr:col>
      <xdr:colOff>177800</xdr:colOff>
      <xdr:row>39</xdr:row>
      <xdr:rowOff>92021</xdr:rowOff>
    </xdr:to>
    <xdr:cxnSp macro="">
      <xdr:nvCxnSpPr>
        <xdr:cNvPr id="297" name="直線コネクタ 296"/>
        <xdr:cNvCxnSpPr/>
      </xdr:nvCxnSpPr>
      <xdr:spPr>
        <a:xfrm>
          <a:off x="7861300" y="6778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161399</xdr:rowOff>
    </xdr:from>
    <xdr:to>
      <xdr:col>46</xdr:col>
      <xdr:colOff>38100</xdr:colOff>
      <xdr:row>37</xdr:row>
      <xdr:rowOff>91549</xdr:rowOff>
    </xdr:to>
    <xdr:sp macro="" textlink="">
      <xdr:nvSpPr>
        <xdr:cNvPr id="298" name="フローチャート: 判断 297"/>
        <xdr:cNvSpPr/>
      </xdr:nvSpPr>
      <xdr:spPr>
        <a:xfrm>
          <a:off x="8699500" y="633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108076</xdr:rowOff>
    </xdr:from>
    <xdr:ext cx="469744" cy="259045"/>
    <xdr:sp macro="" textlink="">
      <xdr:nvSpPr>
        <xdr:cNvPr id="299" name="テキスト ボックス 298"/>
        <xdr:cNvSpPr txBox="1"/>
      </xdr:nvSpPr>
      <xdr:spPr>
        <a:xfrm>
          <a:off x="8515428" y="610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62630</xdr:rowOff>
    </xdr:from>
    <xdr:to>
      <xdr:col>41</xdr:col>
      <xdr:colOff>50800</xdr:colOff>
      <xdr:row>39</xdr:row>
      <xdr:rowOff>92021</xdr:rowOff>
    </xdr:to>
    <xdr:cxnSp macro="">
      <xdr:nvCxnSpPr>
        <xdr:cNvPr id="300" name="直線コネクタ 299"/>
        <xdr:cNvCxnSpPr/>
      </xdr:nvCxnSpPr>
      <xdr:spPr>
        <a:xfrm>
          <a:off x="6972300" y="674918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158133</xdr:rowOff>
    </xdr:from>
    <xdr:to>
      <xdr:col>41</xdr:col>
      <xdr:colOff>101600</xdr:colOff>
      <xdr:row>37</xdr:row>
      <xdr:rowOff>88283</xdr:rowOff>
    </xdr:to>
    <xdr:sp macro="" textlink="">
      <xdr:nvSpPr>
        <xdr:cNvPr id="301" name="フローチャート: 判断 300"/>
        <xdr:cNvSpPr/>
      </xdr:nvSpPr>
      <xdr:spPr>
        <a:xfrm>
          <a:off x="7810500" y="633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104810</xdr:rowOff>
    </xdr:from>
    <xdr:ext cx="469744" cy="259045"/>
    <xdr:sp macro="" textlink="">
      <xdr:nvSpPr>
        <xdr:cNvPr id="302" name="テキスト ボックス 301"/>
        <xdr:cNvSpPr txBox="1"/>
      </xdr:nvSpPr>
      <xdr:spPr>
        <a:xfrm>
          <a:off x="7626428" y="61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55263</xdr:rowOff>
    </xdr:from>
    <xdr:to>
      <xdr:col>36</xdr:col>
      <xdr:colOff>165100</xdr:colOff>
      <xdr:row>36</xdr:row>
      <xdr:rowOff>156863</xdr:rowOff>
    </xdr:to>
    <xdr:sp macro="" textlink="">
      <xdr:nvSpPr>
        <xdr:cNvPr id="303" name="フローチャート: 判断 302"/>
        <xdr:cNvSpPr/>
      </xdr:nvSpPr>
      <xdr:spPr>
        <a:xfrm>
          <a:off x="6921500" y="622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1940</xdr:rowOff>
    </xdr:from>
    <xdr:ext cx="469744" cy="259045"/>
    <xdr:sp macro="" textlink="">
      <xdr:nvSpPr>
        <xdr:cNvPr id="304" name="テキスト ボックス 303"/>
        <xdr:cNvSpPr txBox="1"/>
      </xdr:nvSpPr>
      <xdr:spPr>
        <a:xfrm>
          <a:off x="6737428" y="600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39915</xdr:rowOff>
    </xdr:from>
    <xdr:to>
      <xdr:col>55</xdr:col>
      <xdr:colOff>50800</xdr:colOff>
      <xdr:row>39</xdr:row>
      <xdr:rowOff>141515</xdr:rowOff>
    </xdr:to>
    <xdr:sp macro="" textlink="">
      <xdr:nvSpPr>
        <xdr:cNvPr id="310" name="楕円 309"/>
        <xdr:cNvSpPr/>
      </xdr:nvSpPr>
      <xdr:spPr>
        <a:xfrm>
          <a:off x="10426700" y="672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126292</xdr:rowOff>
    </xdr:from>
    <xdr:ext cx="313932" cy="259045"/>
    <xdr:sp macro="" textlink="">
      <xdr:nvSpPr>
        <xdr:cNvPr id="311" name="労働費該当値テキスト"/>
        <xdr:cNvSpPr txBox="1"/>
      </xdr:nvSpPr>
      <xdr:spPr>
        <a:xfrm>
          <a:off x="10528300" y="66413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40241</xdr:rowOff>
    </xdr:from>
    <xdr:to>
      <xdr:col>50</xdr:col>
      <xdr:colOff>165100</xdr:colOff>
      <xdr:row>39</xdr:row>
      <xdr:rowOff>141841</xdr:rowOff>
    </xdr:to>
    <xdr:sp macro="" textlink="">
      <xdr:nvSpPr>
        <xdr:cNvPr id="312" name="楕円 311"/>
        <xdr:cNvSpPr/>
      </xdr:nvSpPr>
      <xdr:spPr>
        <a:xfrm>
          <a:off x="9588500" y="67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132968</xdr:rowOff>
    </xdr:from>
    <xdr:ext cx="313932" cy="259045"/>
    <xdr:sp macro="" textlink="">
      <xdr:nvSpPr>
        <xdr:cNvPr id="313" name="テキスト ボックス 312"/>
        <xdr:cNvSpPr txBox="1"/>
      </xdr:nvSpPr>
      <xdr:spPr>
        <a:xfrm>
          <a:off x="9482333" y="68195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41221</xdr:rowOff>
    </xdr:from>
    <xdr:to>
      <xdr:col>46</xdr:col>
      <xdr:colOff>38100</xdr:colOff>
      <xdr:row>39</xdr:row>
      <xdr:rowOff>142821</xdr:rowOff>
    </xdr:to>
    <xdr:sp macro="" textlink="">
      <xdr:nvSpPr>
        <xdr:cNvPr id="314" name="楕円 313"/>
        <xdr:cNvSpPr/>
      </xdr:nvSpPr>
      <xdr:spPr>
        <a:xfrm>
          <a:off x="8699500" y="67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133948</xdr:rowOff>
    </xdr:from>
    <xdr:ext cx="313932" cy="259045"/>
    <xdr:sp macro="" textlink="">
      <xdr:nvSpPr>
        <xdr:cNvPr id="315" name="テキスト ボックス 314"/>
        <xdr:cNvSpPr txBox="1"/>
      </xdr:nvSpPr>
      <xdr:spPr>
        <a:xfrm>
          <a:off x="8593333" y="6820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41221</xdr:rowOff>
    </xdr:from>
    <xdr:to>
      <xdr:col>41</xdr:col>
      <xdr:colOff>101600</xdr:colOff>
      <xdr:row>39</xdr:row>
      <xdr:rowOff>142821</xdr:rowOff>
    </xdr:to>
    <xdr:sp macro="" textlink="">
      <xdr:nvSpPr>
        <xdr:cNvPr id="316" name="楕円 315"/>
        <xdr:cNvSpPr/>
      </xdr:nvSpPr>
      <xdr:spPr>
        <a:xfrm>
          <a:off x="7810500" y="67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133948</xdr:rowOff>
    </xdr:from>
    <xdr:ext cx="313932" cy="259045"/>
    <xdr:sp macro="" textlink="">
      <xdr:nvSpPr>
        <xdr:cNvPr id="317" name="テキスト ボックス 316"/>
        <xdr:cNvSpPr txBox="1"/>
      </xdr:nvSpPr>
      <xdr:spPr>
        <a:xfrm>
          <a:off x="7704333" y="68204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11830</xdr:rowOff>
    </xdr:from>
    <xdr:to>
      <xdr:col>36</xdr:col>
      <xdr:colOff>165100</xdr:colOff>
      <xdr:row>39</xdr:row>
      <xdr:rowOff>113430</xdr:rowOff>
    </xdr:to>
    <xdr:sp macro="" textlink="">
      <xdr:nvSpPr>
        <xdr:cNvPr id="318" name="楕円 317"/>
        <xdr:cNvSpPr/>
      </xdr:nvSpPr>
      <xdr:spPr>
        <a:xfrm>
          <a:off x="6921500" y="66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104557</xdr:rowOff>
    </xdr:from>
    <xdr:ext cx="378565" cy="259045"/>
    <xdr:sp macro="" textlink="">
      <xdr:nvSpPr>
        <xdr:cNvPr id="319" name="テキスト ボックス 318"/>
        <xdr:cNvSpPr txBox="1"/>
      </xdr:nvSpPr>
      <xdr:spPr>
        <a:xfrm>
          <a:off x="6783017" y="679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149778</xdr:rowOff>
    </xdr:from>
    <xdr:to>
      <xdr:col>54</xdr:col>
      <xdr:colOff>189865</xdr:colOff>
      <xdr:row>59</xdr:row>
      <xdr:rowOff>42583</xdr:rowOff>
    </xdr:to>
    <xdr:cxnSp macro="">
      <xdr:nvCxnSpPr>
        <xdr:cNvPr id="343" name="直線コネクタ 342"/>
        <xdr:cNvCxnSpPr/>
      </xdr:nvCxnSpPr>
      <xdr:spPr>
        <a:xfrm flipV="1">
          <a:off x="10475595" y="8550828"/>
          <a:ext cx="1270" cy="160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46410</xdr:rowOff>
    </xdr:from>
    <xdr:ext cx="313932" cy="259045"/>
    <xdr:sp macro="" textlink="">
      <xdr:nvSpPr>
        <xdr:cNvPr id="344" name="農林水産業費最小値テキスト"/>
        <xdr:cNvSpPr txBox="1"/>
      </xdr:nvSpPr>
      <xdr:spPr>
        <a:xfrm>
          <a:off x="10528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42583</xdr:rowOff>
    </xdr:from>
    <xdr:to>
      <xdr:col>55</xdr:col>
      <xdr:colOff>88900</xdr:colOff>
      <xdr:row>59</xdr:row>
      <xdr:rowOff>42583</xdr:rowOff>
    </xdr:to>
    <xdr:cxnSp macro="">
      <xdr:nvCxnSpPr>
        <xdr:cNvPr id="345" name="直線コネクタ 344"/>
        <xdr:cNvCxnSpPr/>
      </xdr:nvCxnSpPr>
      <xdr:spPr>
        <a:xfrm>
          <a:off x="10388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96455</xdr:rowOff>
    </xdr:from>
    <xdr:ext cx="534377" cy="259045"/>
    <xdr:sp macro="" textlink="">
      <xdr:nvSpPr>
        <xdr:cNvPr id="346" name="農林水産業費最大値テキスト"/>
        <xdr:cNvSpPr txBox="1"/>
      </xdr:nvSpPr>
      <xdr:spPr>
        <a:xfrm>
          <a:off x="10528300" y="832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149778</xdr:rowOff>
    </xdr:from>
    <xdr:to>
      <xdr:col>55</xdr:col>
      <xdr:colOff>88900</xdr:colOff>
      <xdr:row>49</xdr:row>
      <xdr:rowOff>149778</xdr:rowOff>
    </xdr:to>
    <xdr:cxnSp macro="">
      <xdr:nvCxnSpPr>
        <xdr:cNvPr id="347" name="直線コネクタ 346"/>
        <xdr:cNvCxnSpPr/>
      </xdr:nvCxnSpPr>
      <xdr:spPr>
        <a:xfrm>
          <a:off x="10388600" y="8550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88456</xdr:rowOff>
    </xdr:from>
    <xdr:to>
      <xdr:col>55</xdr:col>
      <xdr:colOff>0</xdr:colOff>
      <xdr:row>57</xdr:row>
      <xdr:rowOff>120403</xdr:rowOff>
    </xdr:to>
    <xdr:cxnSp macro="">
      <xdr:nvCxnSpPr>
        <xdr:cNvPr id="348" name="直線コネクタ 347"/>
        <xdr:cNvCxnSpPr/>
      </xdr:nvCxnSpPr>
      <xdr:spPr>
        <a:xfrm flipV="1">
          <a:off x="9639300" y="9689656"/>
          <a:ext cx="838200" cy="20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59218</xdr:rowOff>
    </xdr:from>
    <xdr:ext cx="534377" cy="259045"/>
    <xdr:sp macro="" textlink="">
      <xdr:nvSpPr>
        <xdr:cNvPr id="349" name="農林水産業費平均値テキスト"/>
        <xdr:cNvSpPr txBox="1"/>
      </xdr:nvSpPr>
      <xdr:spPr>
        <a:xfrm>
          <a:off x="10528300" y="9488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36341</xdr:rowOff>
    </xdr:from>
    <xdr:to>
      <xdr:col>55</xdr:col>
      <xdr:colOff>50800</xdr:colOff>
      <xdr:row>56</xdr:row>
      <xdr:rowOff>137941</xdr:rowOff>
    </xdr:to>
    <xdr:sp macro="" textlink="">
      <xdr:nvSpPr>
        <xdr:cNvPr id="350" name="フローチャート: 判断 349"/>
        <xdr:cNvSpPr/>
      </xdr:nvSpPr>
      <xdr:spPr>
        <a:xfrm>
          <a:off x="104267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120403</xdr:rowOff>
    </xdr:from>
    <xdr:to>
      <xdr:col>50</xdr:col>
      <xdr:colOff>114300</xdr:colOff>
      <xdr:row>58</xdr:row>
      <xdr:rowOff>6331</xdr:rowOff>
    </xdr:to>
    <xdr:cxnSp macro="">
      <xdr:nvCxnSpPr>
        <xdr:cNvPr id="351" name="直線コネクタ 350"/>
        <xdr:cNvCxnSpPr/>
      </xdr:nvCxnSpPr>
      <xdr:spPr>
        <a:xfrm flipV="1">
          <a:off x="8750300" y="9893053"/>
          <a:ext cx="8890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75336</xdr:rowOff>
    </xdr:from>
    <xdr:to>
      <xdr:col>50</xdr:col>
      <xdr:colOff>165100</xdr:colOff>
      <xdr:row>57</xdr:row>
      <xdr:rowOff>5486</xdr:rowOff>
    </xdr:to>
    <xdr:sp macro="" textlink="">
      <xdr:nvSpPr>
        <xdr:cNvPr id="352" name="フローチャート: 判断 351"/>
        <xdr:cNvSpPr/>
      </xdr:nvSpPr>
      <xdr:spPr>
        <a:xfrm>
          <a:off x="9588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22013</xdr:rowOff>
    </xdr:from>
    <xdr:ext cx="534377" cy="259045"/>
    <xdr:sp macro="" textlink="">
      <xdr:nvSpPr>
        <xdr:cNvPr id="353" name="テキスト ボックス 352"/>
        <xdr:cNvSpPr txBox="1"/>
      </xdr:nvSpPr>
      <xdr:spPr>
        <a:xfrm>
          <a:off x="9372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6331</xdr:rowOff>
    </xdr:from>
    <xdr:to>
      <xdr:col>45</xdr:col>
      <xdr:colOff>177800</xdr:colOff>
      <xdr:row>58</xdr:row>
      <xdr:rowOff>31724</xdr:rowOff>
    </xdr:to>
    <xdr:cxnSp macro="">
      <xdr:nvCxnSpPr>
        <xdr:cNvPr id="354" name="直線コネクタ 353"/>
        <xdr:cNvCxnSpPr/>
      </xdr:nvCxnSpPr>
      <xdr:spPr>
        <a:xfrm flipV="1">
          <a:off x="7861300" y="9950431"/>
          <a:ext cx="889000" cy="2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138525</xdr:rowOff>
    </xdr:from>
    <xdr:to>
      <xdr:col>46</xdr:col>
      <xdr:colOff>38100</xdr:colOff>
      <xdr:row>56</xdr:row>
      <xdr:rowOff>68675</xdr:rowOff>
    </xdr:to>
    <xdr:sp macro="" textlink="">
      <xdr:nvSpPr>
        <xdr:cNvPr id="355" name="フローチャート: 判断 354"/>
        <xdr:cNvSpPr/>
      </xdr:nvSpPr>
      <xdr:spPr>
        <a:xfrm>
          <a:off x="8699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85202</xdr:rowOff>
    </xdr:from>
    <xdr:ext cx="534377" cy="259045"/>
    <xdr:sp macro="" textlink="">
      <xdr:nvSpPr>
        <xdr:cNvPr id="356" name="テキスト ボックス 355"/>
        <xdr:cNvSpPr txBox="1"/>
      </xdr:nvSpPr>
      <xdr:spPr>
        <a:xfrm>
          <a:off x="8483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31724</xdr:rowOff>
    </xdr:from>
    <xdr:to>
      <xdr:col>41</xdr:col>
      <xdr:colOff>50800</xdr:colOff>
      <xdr:row>58</xdr:row>
      <xdr:rowOff>41193</xdr:rowOff>
    </xdr:to>
    <xdr:cxnSp macro="">
      <xdr:nvCxnSpPr>
        <xdr:cNvPr id="357" name="直線コネクタ 356"/>
        <xdr:cNvCxnSpPr/>
      </xdr:nvCxnSpPr>
      <xdr:spPr>
        <a:xfrm flipV="1">
          <a:off x="6972300" y="9975824"/>
          <a:ext cx="889000" cy="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63906</xdr:rowOff>
    </xdr:from>
    <xdr:to>
      <xdr:col>41</xdr:col>
      <xdr:colOff>101600</xdr:colOff>
      <xdr:row>57</xdr:row>
      <xdr:rowOff>165506</xdr:rowOff>
    </xdr:to>
    <xdr:sp macro="" textlink="">
      <xdr:nvSpPr>
        <xdr:cNvPr id="358" name="フローチャート: 判断 357"/>
        <xdr:cNvSpPr/>
      </xdr:nvSpPr>
      <xdr:spPr>
        <a:xfrm>
          <a:off x="7810500" y="983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10583</xdr:rowOff>
    </xdr:from>
    <xdr:ext cx="534377" cy="259045"/>
    <xdr:sp macro="" textlink="">
      <xdr:nvSpPr>
        <xdr:cNvPr id="359" name="テキスト ボックス 358"/>
        <xdr:cNvSpPr txBox="1"/>
      </xdr:nvSpPr>
      <xdr:spPr>
        <a:xfrm>
          <a:off x="7594111" y="961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71812</xdr:rowOff>
    </xdr:from>
    <xdr:to>
      <xdr:col>36</xdr:col>
      <xdr:colOff>165100</xdr:colOff>
      <xdr:row>58</xdr:row>
      <xdr:rowOff>1962</xdr:rowOff>
    </xdr:to>
    <xdr:sp macro="" textlink="">
      <xdr:nvSpPr>
        <xdr:cNvPr id="360" name="フローチャート: 判断 359"/>
        <xdr:cNvSpPr/>
      </xdr:nvSpPr>
      <xdr:spPr>
        <a:xfrm>
          <a:off x="6921500" y="98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18489</xdr:rowOff>
    </xdr:from>
    <xdr:ext cx="534377" cy="259045"/>
    <xdr:sp macro="" textlink="">
      <xdr:nvSpPr>
        <xdr:cNvPr id="361" name="テキスト ボックス 360"/>
        <xdr:cNvSpPr txBox="1"/>
      </xdr:nvSpPr>
      <xdr:spPr>
        <a:xfrm>
          <a:off x="6705111" y="961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37656</xdr:rowOff>
    </xdr:from>
    <xdr:to>
      <xdr:col>55</xdr:col>
      <xdr:colOff>50800</xdr:colOff>
      <xdr:row>56</xdr:row>
      <xdr:rowOff>139256</xdr:rowOff>
    </xdr:to>
    <xdr:sp macro="" textlink="">
      <xdr:nvSpPr>
        <xdr:cNvPr id="367" name="楕円 366"/>
        <xdr:cNvSpPr/>
      </xdr:nvSpPr>
      <xdr:spPr>
        <a:xfrm>
          <a:off x="10426700" y="96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16083</xdr:rowOff>
    </xdr:from>
    <xdr:ext cx="534377" cy="259045"/>
    <xdr:sp macro="" textlink="">
      <xdr:nvSpPr>
        <xdr:cNvPr id="368" name="農林水産業費該当値テキスト"/>
        <xdr:cNvSpPr txBox="1"/>
      </xdr:nvSpPr>
      <xdr:spPr>
        <a:xfrm>
          <a:off x="10528300" y="961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69603</xdr:rowOff>
    </xdr:from>
    <xdr:to>
      <xdr:col>50</xdr:col>
      <xdr:colOff>165100</xdr:colOff>
      <xdr:row>57</xdr:row>
      <xdr:rowOff>171203</xdr:rowOff>
    </xdr:to>
    <xdr:sp macro="" textlink="">
      <xdr:nvSpPr>
        <xdr:cNvPr id="369" name="楕円 368"/>
        <xdr:cNvSpPr/>
      </xdr:nvSpPr>
      <xdr:spPr>
        <a:xfrm>
          <a:off x="9588500" y="98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162330</xdr:rowOff>
    </xdr:from>
    <xdr:ext cx="534377" cy="259045"/>
    <xdr:sp macro="" textlink="">
      <xdr:nvSpPr>
        <xdr:cNvPr id="370" name="テキスト ボックス 369"/>
        <xdr:cNvSpPr txBox="1"/>
      </xdr:nvSpPr>
      <xdr:spPr>
        <a:xfrm>
          <a:off x="9372111" y="99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126981</xdr:rowOff>
    </xdr:from>
    <xdr:to>
      <xdr:col>46</xdr:col>
      <xdr:colOff>38100</xdr:colOff>
      <xdr:row>58</xdr:row>
      <xdr:rowOff>57131</xdr:rowOff>
    </xdr:to>
    <xdr:sp macro="" textlink="">
      <xdr:nvSpPr>
        <xdr:cNvPr id="371" name="楕円 370"/>
        <xdr:cNvSpPr/>
      </xdr:nvSpPr>
      <xdr:spPr>
        <a:xfrm>
          <a:off x="8699500" y="98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48258</xdr:rowOff>
    </xdr:from>
    <xdr:ext cx="534377" cy="259045"/>
    <xdr:sp macro="" textlink="">
      <xdr:nvSpPr>
        <xdr:cNvPr id="372" name="テキスト ボックス 371"/>
        <xdr:cNvSpPr txBox="1"/>
      </xdr:nvSpPr>
      <xdr:spPr>
        <a:xfrm>
          <a:off x="8483111" y="99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152374</xdr:rowOff>
    </xdr:from>
    <xdr:to>
      <xdr:col>41</xdr:col>
      <xdr:colOff>101600</xdr:colOff>
      <xdr:row>58</xdr:row>
      <xdr:rowOff>82524</xdr:rowOff>
    </xdr:to>
    <xdr:sp macro="" textlink="">
      <xdr:nvSpPr>
        <xdr:cNvPr id="373" name="楕円 372"/>
        <xdr:cNvSpPr/>
      </xdr:nvSpPr>
      <xdr:spPr>
        <a:xfrm>
          <a:off x="7810500" y="992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73651</xdr:rowOff>
    </xdr:from>
    <xdr:ext cx="469744" cy="259045"/>
    <xdr:sp macro="" textlink="">
      <xdr:nvSpPr>
        <xdr:cNvPr id="374" name="テキスト ボックス 373"/>
        <xdr:cNvSpPr txBox="1"/>
      </xdr:nvSpPr>
      <xdr:spPr>
        <a:xfrm>
          <a:off x="7626428" y="100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161843</xdr:rowOff>
    </xdr:from>
    <xdr:to>
      <xdr:col>36</xdr:col>
      <xdr:colOff>165100</xdr:colOff>
      <xdr:row>58</xdr:row>
      <xdr:rowOff>91993</xdr:rowOff>
    </xdr:to>
    <xdr:sp macro="" textlink="">
      <xdr:nvSpPr>
        <xdr:cNvPr id="375" name="楕円 374"/>
        <xdr:cNvSpPr/>
      </xdr:nvSpPr>
      <xdr:spPr>
        <a:xfrm>
          <a:off x="6921500" y="993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83120</xdr:rowOff>
    </xdr:from>
    <xdr:ext cx="469744" cy="259045"/>
    <xdr:sp macro="" textlink="">
      <xdr:nvSpPr>
        <xdr:cNvPr id="376" name="テキスト ボックス 375"/>
        <xdr:cNvSpPr txBox="1"/>
      </xdr:nvSpPr>
      <xdr:spPr>
        <a:xfrm>
          <a:off x="6737428" y="1002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74275</xdr:rowOff>
    </xdr:from>
    <xdr:to>
      <xdr:col>54</xdr:col>
      <xdr:colOff>189865</xdr:colOff>
      <xdr:row>78</xdr:row>
      <xdr:rowOff>119949</xdr:rowOff>
    </xdr:to>
    <xdr:cxnSp macro="">
      <xdr:nvCxnSpPr>
        <xdr:cNvPr id="398" name="直線コネクタ 397"/>
        <xdr:cNvCxnSpPr/>
      </xdr:nvCxnSpPr>
      <xdr:spPr>
        <a:xfrm flipV="1">
          <a:off x="10475595" y="12075775"/>
          <a:ext cx="1270" cy="141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123776</xdr:rowOff>
    </xdr:from>
    <xdr:ext cx="378565" cy="259045"/>
    <xdr:sp macro="" textlink="">
      <xdr:nvSpPr>
        <xdr:cNvPr id="399" name="商工費最小値テキスト"/>
        <xdr:cNvSpPr txBox="1"/>
      </xdr:nvSpPr>
      <xdr:spPr>
        <a:xfrm>
          <a:off x="10528300" y="13496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119949</xdr:rowOff>
    </xdr:from>
    <xdr:to>
      <xdr:col>55</xdr:col>
      <xdr:colOff>88900</xdr:colOff>
      <xdr:row>78</xdr:row>
      <xdr:rowOff>119949</xdr:rowOff>
    </xdr:to>
    <xdr:cxnSp macro="">
      <xdr:nvCxnSpPr>
        <xdr:cNvPr id="400" name="直線コネクタ 399"/>
        <xdr:cNvCxnSpPr/>
      </xdr:nvCxnSpPr>
      <xdr:spPr>
        <a:xfrm>
          <a:off x="10388600" y="134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20952</xdr:rowOff>
    </xdr:from>
    <xdr:ext cx="534377" cy="259045"/>
    <xdr:sp macro="" textlink="">
      <xdr:nvSpPr>
        <xdr:cNvPr id="401" name="商工費最大値テキスト"/>
        <xdr:cNvSpPr txBox="1"/>
      </xdr:nvSpPr>
      <xdr:spPr>
        <a:xfrm>
          <a:off x="10528300" y="1185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74275</xdr:rowOff>
    </xdr:from>
    <xdr:to>
      <xdr:col>55</xdr:col>
      <xdr:colOff>88900</xdr:colOff>
      <xdr:row>70</xdr:row>
      <xdr:rowOff>74275</xdr:rowOff>
    </xdr:to>
    <xdr:cxnSp macro="">
      <xdr:nvCxnSpPr>
        <xdr:cNvPr id="402" name="直線コネクタ 401"/>
        <xdr:cNvCxnSpPr/>
      </xdr:nvCxnSpPr>
      <xdr:spPr>
        <a:xfrm>
          <a:off x="10388600" y="12075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10540</xdr:rowOff>
    </xdr:from>
    <xdr:to>
      <xdr:col>55</xdr:col>
      <xdr:colOff>0</xdr:colOff>
      <xdr:row>78</xdr:row>
      <xdr:rowOff>14953</xdr:rowOff>
    </xdr:to>
    <xdr:cxnSp macro="">
      <xdr:nvCxnSpPr>
        <xdr:cNvPr id="403" name="直線コネクタ 402"/>
        <xdr:cNvCxnSpPr/>
      </xdr:nvCxnSpPr>
      <xdr:spPr>
        <a:xfrm flipV="1">
          <a:off x="9639300" y="13383640"/>
          <a:ext cx="838200" cy="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152810</xdr:rowOff>
    </xdr:from>
    <xdr:ext cx="534377" cy="259045"/>
    <xdr:sp macro="" textlink="">
      <xdr:nvSpPr>
        <xdr:cNvPr id="404" name="商工費平均値テキスト"/>
        <xdr:cNvSpPr txBox="1"/>
      </xdr:nvSpPr>
      <xdr:spPr>
        <a:xfrm>
          <a:off x="10528300" y="13011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129933</xdr:rowOff>
    </xdr:from>
    <xdr:to>
      <xdr:col>55</xdr:col>
      <xdr:colOff>50800</xdr:colOff>
      <xdr:row>77</xdr:row>
      <xdr:rowOff>60083</xdr:rowOff>
    </xdr:to>
    <xdr:sp macro="" textlink="">
      <xdr:nvSpPr>
        <xdr:cNvPr id="405" name="フローチャート: 判断 404"/>
        <xdr:cNvSpPr/>
      </xdr:nvSpPr>
      <xdr:spPr>
        <a:xfrm>
          <a:off x="10426700" y="1316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150809</xdr:rowOff>
    </xdr:from>
    <xdr:to>
      <xdr:col>50</xdr:col>
      <xdr:colOff>114300</xdr:colOff>
      <xdr:row>78</xdr:row>
      <xdr:rowOff>14953</xdr:rowOff>
    </xdr:to>
    <xdr:cxnSp macro="">
      <xdr:nvCxnSpPr>
        <xdr:cNvPr id="406" name="直線コネクタ 405"/>
        <xdr:cNvCxnSpPr/>
      </xdr:nvCxnSpPr>
      <xdr:spPr>
        <a:xfrm>
          <a:off x="8750300" y="13352459"/>
          <a:ext cx="889000" cy="3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141980</xdr:rowOff>
    </xdr:from>
    <xdr:to>
      <xdr:col>50</xdr:col>
      <xdr:colOff>165100</xdr:colOff>
      <xdr:row>77</xdr:row>
      <xdr:rowOff>72130</xdr:rowOff>
    </xdr:to>
    <xdr:sp macro="" textlink="">
      <xdr:nvSpPr>
        <xdr:cNvPr id="407" name="フローチャート: 判断 406"/>
        <xdr:cNvSpPr/>
      </xdr:nvSpPr>
      <xdr:spPr>
        <a:xfrm>
          <a:off x="9588500" y="13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88658</xdr:rowOff>
    </xdr:from>
    <xdr:ext cx="534377" cy="259045"/>
    <xdr:sp macro="" textlink="">
      <xdr:nvSpPr>
        <xdr:cNvPr id="408" name="テキスト ボックス 407"/>
        <xdr:cNvSpPr txBox="1"/>
      </xdr:nvSpPr>
      <xdr:spPr>
        <a:xfrm>
          <a:off x="9372111" y="1294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150809</xdr:rowOff>
    </xdr:from>
    <xdr:to>
      <xdr:col>45</xdr:col>
      <xdr:colOff>177800</xdr:colOff>
      <xdr:row>78</xdr:row>
      <xdr:rowOff>7204</xdr:rowOff>
    </xdr:to>
    <xdr:cxnSp macro="">
      <xdr:nvCxnSpPr>
        <xdr:cNvPr id="409" name="直線コネクタ 408"/>
        <xdr:cNvCxnSpPr/>
      </xdr:nvCxnSpPr>
      <xdr:spPr>
        <a:xfrm flipV="1">
          <a:off x="7861300" y="13352459"/>
          <a:ext cx="889000" cy="2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117086</xdr:rowOff>
    </xdr:from>
    <xdr:to>
      <xdr:col>46</xdr:col>
      <xdr:colOff>38100</xdr:colOff>
      <xdr:row>77</xdr:row>
      <xdr:rowOff>47236</xdr:rowOff>
    </xdr:to>
    <xdr:sp macro="" textlink="">
      <xdr:nvSpPr>
        <xdr:cNvPr id="410" name="フローチャート: 判断 409"/>
        <xdr:cNvSpPr/>
      </xdr:nvSpPr>
      <xdr:spPr>
        <a:xfrm>
          <a:off x="8699500" y="1314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63764</xdr:rowOff>
    </xdr:from>
    <xdr:ext cx="534377" cy="259045"/>
    <xdr:sp macro="" textlink="">
      <xdr:nvSpPr>
        <xdr:cNvPr id="411" name="テキスト ボックス 410"/>
        <xdr:cNvSpPr txBox="1"/>
      </xdr:nvSpPr>
      <xdr:spPr>
        <a:xfrm>
          <a:off x="8483111" y="1292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168573</xdr:rowOff>
    </xdr:from>
    <xdr:to>
      <xdr:col>41</xdr:col>
      <xdr:colOff>50800</xdr:colOff>
      <xdr:row>78</xdr:row>
      <xdr:rowOff>7204</xdr:rowOff>
    </xdr:to>
    <xdr:cxnSp macro="">
      <xdr:nvCxnSpPr>
        <xdr:cNvPr id="412" name="直線コネクタ 411"/>
        <xdr:cNvCxnSpPr/>
      </xdr:nvCxnSpPr>
      <xdr:spPr>
        <a:xfrm>
          <a:off x="6972300" y="13370223"/>
          <a:ext cx="8890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53856</xdr:rowOff>
    </xdr:from>
    <xdr:to>
      <xdr:col>41</xdr:col>
      <xdr:colOff>101600</xdr:colOff>
      <xdr:row>77</xdr:row>
      <xdr:rowOff>155456</xdr:rowOff>
    </xdr:to>
    <xdr:sp macro="" textlink="">
      <xdr:nvSpPr>
        <xdr:cNvPr id="413" name="フローチャート: 判断 412"/>
        <xdr:cNvSpPr/>
      </xdr:nvSpPr>
      <xdr:spPr>
        <a:xfrm>
          <a:off x="7810500" y="1325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533</xdr:rowOff>
    </xdr:from>
    <xdr:ext cx="469744" cy="259045"/>
    <xdr:sp macro="" textlink="">
      <xdr:nvSpPr>
        <xdr:cNvPr id="414" name="テキスト ボックス 413"/>
        <xdr:cNvSpPr txBox="1"/>
      </xdr:nvSpPr>
      <xdr:spPr>
        <a:xfrm>
          <a:off x="7626428" y="1303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63229</xdr:rowOff>
    </xdr:from>
    <xdr:to>
      <xdr:col>36</xdr:col>
      <xdr:colOff>165100</xdr:colOff>
      <xdr:row>77</xdr:row>
      <xdr:rowOff>164829</xdr:rowOff>
    </xdr:to>
    <xdr:sp macro="" textlink="">
      <xdr:nvSpPr>
        <xdr:cNvPr id="415" name="フローチャート: 判断 414"/>
        <xdr:cNvSpPr/>
      </xdr:nvSpPr>
      <xdr:spPr>
        <a:xfrm>
          <a:off x="6921500" y="1326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9906</xdr:rowOff>
    </xdr:from>
    <xdr:ext cx="469744" cy="259045"/>
    <xdr:sp macro="" textlink="">
      <xdr:nvSpPr>
        <xdr:cNvPr id="416" name="テキスト ボックス 415"/>
        <xdr:cNvSpPr txBox="1"/>
      </xdr:nvSpPr>
      <xdr:spPr>
        <a:xfrm>
          <a:off x="6737428" y="1304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131190</xdr:rowOff>
    </xdr:from>
    <xdr:to>
      <xdr:col>55</xdr:col>
      <xdr:colOff>50800</xdr:colOff>
      <xdr:row>78</xdr:row>
      <xdr:rowOff>61340</xdr:rowOff>
    </xdr:to>
    <xdr:sp macro="" textlink="">
      <xdr:nvSpPr>
        <xdr:cNvPr id="422" name="楕円 421"/>
        <xdr:cNvSpPr/>
      </xdr:nvSpPr>
      <xdr:spPr>
        <a:xfrm>
          <a:off x="10426700" y="133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46117</xdr:rowOff>
    </xdr:from>
    <xdr:ext cx="469744" cy="259045"/>
    <xdr:sp macro="" textlink="">
      <xdr:nvSpPr>
        <xdr:cNvPr id="423" name="商工費該当値テキスト"/>
        <xdr:cNvSpPr txBox="1"/>
      </xdr:nvSpPr>
      <xdr:spPr>
        <a:xfrm>
          <a:off x="10528300" y="13247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135603</xdr:rowOff>
    </xdr:from>
    <xdr:to>
      <xdr:col>50</xdr:col>
      <xdr:colOff>165100</xdr:colOff>
      <xdr:row>78</xdr:row>
      <xdr:rowOff>65753</xdr:rowOff>
    </xdr:to>
    <xdr:sp macro="" textlink="">
      <xdr:nvSpPr>
        <xdr:cNvPr id="424" name="楕円 423"/>
        <xdr:cNvSpPr/>
      </xdr:nvSpPr>
      <xdr:spPr>
        <a:xfrm>
          <a:off x="9588500" y="1333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56880</xdr:rowOff>
    </xdr:from>
    <xdr:ext cx="469744" cy="259045"/>
    <xdr:sp macro="" textlink="">
      <xdr:nvSpPr>
        <xdr:cNvPr id="425" name="テキスト ボックス 424"/>
        <xdr:cNvSpPr txBox="1"/>
      </xdr:nvSpPr>
      <xdr:spPr>
        <a:xfrm>
          <a:off x="9404428" y="1342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100009</xdr:rowOff>
    </xdr:from>
    <xdr:to>
      <xdr:col>46</xdr:col>
      <xdr:colOff>38100</xdr:colOff>
      <xdr:row>78</xdr:row>
      <xdr:rowOff>30159</xdr:rowOff>
    </xdr:to>
    <xdr:sp macro="" textlink="">
      <xdr:nvSpPr>
        <xdr:cNvPr id="426" name="楕円 425"/>
        <xdr:cNvSpPr/>
      </xdr:nvSpPr>
      <xdr:spPr>
        <a:xfrm>
          <a:off x="8699500" y="1330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21286</xdr:rowOff>
    </xdr:from>
    <xdr:ext cx="469744" cy="259045"/>
    <xdr:sp macro="" textlink="">
      <xdr:nvSpPr>
        <xdr:cNvPr id="427" name="テキスト ボックス 426"/>
        <xdr:cNvSpPr txBox="1"/>
      </xdr:nvSpPr>
      <xdr:spPr>
        <a:xfrm>
          <a:off x="8515428" y="1339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127854</xdr:rowOff>
    </xdr:from>
    <xdr:to>
      <xdr:col>41</xdr:col>
      <xdr:colOff>101600</xdr:colOff>
      <xdr:row>78</xdr:row>
      <xdr:rowOff>58004</xdr:rowOff>
    </xdr:to>
    <xdr:sp macro="" textlink="">
      <xdr:nvSpPr>
        <xdr:cNvPr id="428" name="楕円 427"/>
        <xdr:cNvSpPr/>
      </xdr:nvSpPr>
      <xdr:spPr>
        <a:xfrm>
          <a:off x="7810500" y="1332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49131</xdr:rowOff>
    </xdr:from>
    <xdr:ext cx="469744" cy="259045"/>
    <xdr:sp macro="" textlink="">
      <xdr:nvSpPr>
        <xdr:cNvPr id="429" name="テキスト ボックス 428"/>
        <xdr:cNvSpPr txBox="1"/>
      </xdr:nvSpPr>
      <xdr:spPr>
        <a:xfrm>
          <a:off x="7626428" y="1342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117773</xdr:rowOff>
    </xdr:from>
    <xdr:to>
      <xdr:col>36</xdr:col>
      <xdr:colOff>165100</xdr:colOff>
      <xdr:row>78</xdr:row>
      <xdr:rowOff>47923</xdr:rowOff>
    </xdr:to>
    <xdr:sp macro="" textlink="">
      <xdr:nvSpPr>
        <xdr:cNvPr id="430" name="楕円 429"/>
        <xdr:cNvSpPr/>
      </xdr:nvSpPr>
      <xdr:spPr>
        <a:xfrm>
          <a:off x="6921500" y="1331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39050</xdr:rowOff>
    </xdr:from>
    <xdr:ext cx="469744" cy="259045"/>
    <xdr:sp macro="" textlink="">
      <xdr:nvSpPr>
        <xdr:cNvPr id="431" name="テキスト ボックス 430"/>
        <xdr:cNvSpPr txBox="1"/>
      </xdr:nvSpPr>
      <xdr:spPr>
        <a:xfrm>
          <a:off x="6737428" y="1341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13122</xdr:rowOff>
    </xdr:from>
    <xdr:to>
      <xdr:col>54</xdr:col>
      <xdr:colOff>189865</xdr:colOff>
      <xdr:row>98</xdr:row>
      <xdr:rowOff>61770</xdr:rowOff>
    </xdr:to>
    <xdr:cxnSp macro="">
      <xdr:nvCxnSpPr>
        <xdr:cNvPr id="457" name="直線コネクタ 456"/>
        <xdr:cNvCxnSpPr/>
      </xdr:nvCxnSpPr>
      <xdr:spPr>
        <a:xfrm flipV="1">
          <a:off x="10475595" y="15443622"/>
          <a:ext cx="1270" cy="142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65597</xdr:rowOff>
    </xdr:from>
    <xdr:ext cx="534377" cy="259045"/>
    <xdr:sp macro="" textlink="">
      <xdr:nvSpPr>
        <xdr:cNvPr id="458" name="土木費最小値テキスト"/>
        <xdr:cNvSpPr txBox="1"/>
      </xdr:nvSpPr>
      <xdr:spPr>
        <a:xfrm>
          <a:off x="10528300" y="1686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61770</xdr:rowOff>
    </xdr:from>
    <xdr:to>
      <xdr:col>55</xdr:col>
      <xdr:colOff>88900</xdr:colOff>
      <xdr:row>98</xdr:row>
      <xdr:rowOff>61770</xdr:rowOff>
    </xdr:to>
    <xdr:cxnSp macro="">
      <xdr:nvCxnSpPr>
        <xdr:cNvPr id="459" name="直線コネクタ 458"/>
        <xdr:cNvCxnSpPr/>
      </xdr:nvCxnSpPr>
      <xdr:spPr>
        <a:xfrm>
          <a:off x="10388600" y="1686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131249</xdr:rowOff>
    </xdr:from>
    <xdr:ext cx="599010" cy="259045"/>
    <xdr:sp macro="" textlink="">
      <xdr:nvSpPr>
        <xdr:cNvPr id="460" name="土木費最大値テキスト"/>
        <xdr:cNvSpPr txBox="1"/>
      </xdr:nvSpPr>
      <xdr:spPr>
        <a:xfrm>
          <a:off x="10528300" y="152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13122</xdr:rowOff>
    </xdr:from>
    <xdr:to>
      <xdr:col>55</xdr:col>
      <xdr:colOff>88900</xdr:colOff>
      <xdr:row>90</xdr:row>
      <xdr:rowOff>13122</xdr:rowOff>
    </xdr:to>
    <xdr:cxnSp macro="">
      <xdr:nvCxnSpPr>
        <xdr:cNvPr id="461" name="直線コネクタ 460"/>
        <xdr:cNvCxnSpPr/>
      </xdr:nvCxnSpPr>
      <xdr:spPr>
        <a:xfrm>
          <a:off x="10388600" y="1544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57328</xdr:rowOff>
    </xdr:from>
    <xdr:to>
      <xdr:col>55</xdr:col>
      <xdr:colOff>0</xdr:colOff>
      <xdr:row>97</xdr:row>
      <xdr:rowOff>117286</xdr:rowOff>
    </xdr:to>
    <xdr:cxnSp macro="">
      <xdr:nvCxnSpPr>
        <xdr:cNvPr id="462" name="直線コネクタ 461"/>
        <xdr:cNvCxnSpPr/>
      </xdr:nvCxnSpPr>
      <xdr:spPr>
        <a:xfrm>
          <a:off x="9639300" y="16687978"/>
          <a:ext cx="838200" cy="5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40378</xdr:rowOff>
    </xdr:from>
    <xdr:ext cx="534377" cy="259045"/>
    <xdr:sp macro="" textlink="">
      <xdr:nvSpPr>
        <xdr:cNvPr id="463" name="土木費平均値テキスト"/>
        <xdr:cNvSpPr txBox="1"/>
      </xdr:nvSpPr>
      <xdr:spPr>
        <a:xfrm>
          <a:off x="10528300" y="16328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17501</xdr:rowOff>
    </xdr:from>
    <xdr:to>
      <xdr:col>55</xdr:col>
      <xdr:colOff>50800</xdr:colOff>
      <xdr:row>96</xdr:row>
      <xdr:rowOff>119101</xdr:rowOff>
    </xdr:to>
    <xdr:sp macro="" textlink="">
      <xdr:nvSpPr>
        <xdr:cNvPr id="464" name="フローチャート: 判断 463"/>
        <xdr:cNvSpPr/>
      </xdr:nvSpPr>
      <xdr:spPr>
        <a:xfrm>
          <a:off x="10426700" y="1647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57328</xdr:rowOff>
    </xdr:from>
    <xdr:to>
      <xdr:col>50</xdr:col>
      <xdr:colOff>114300</xdr:colOff>
      <xdr:row>97</xdr:row>
      <xdr:rowOff>91934</xdr:rowOff>
    </xdr:to>
    <xdr:cxnSp macro="">
      <xdr:nvCxnSpPr>
        <xdr:cNvPr id="465" name="直線コネクタ 464"/>
        <xdr:cNvCxnSpPr/>
      </xdr:nvCxnSpPr>
      <xdr:spPr>
        <a:xfrm flipV="1">
          <a:off x="8750300" y="16687978"/>
          <a:ext cx="889000" cy="3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33558</xdr:rowOff>
    </xdr:from>
    <xdr:to>
      <xdr:col>50</xdr:col>
      <xdr:colOff>165100</xdr:colOff>
      <xdr:row>96</xdr:row>
      <xdr:rowOff>135158</xdr:rowOff>
    </xdr:to>
    <xdr:sp macro="" textlink="">
      <xdr:nvSpPr>
        <xdr:cNvPr id="466" name="フローチャート: 判断 465"/>
        <xdr:cNvSpPr/>
      </xdr:nvSpPr>
      <xdr:spPr>
        <a:xfrm>
          <a:off x="9588500" y="1649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151685</xdr:rowOff>
    </xdr:from>
    <xdr:ext cx="534377" cy="259045"/>
    <xdr:sp macro="" textlink="">
      <xdr:nvSpPr>
        <xdr:cNvPr id="467" name="テキスト ボックス 466"/>
        <xdr:cNvSpPr txBox="1"/>
      </xdr:nvSpPr>
      <xdr:spPr>
        <a:xfrm>
          <a:off x="9372111" y="162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91934</xdr:rowOff>
    </xdr:from>
    <xdr:to>
      <xdr:col>45</xdr:col>
      <xdr:colOff>177800</xdr:colOff>
      <xdr:row>97</xdr:row>
      <xdr:rowOff>99489</xdr:rowOff>
    </xdr:to>
    <xdr:cxnSp macro="">
      <xdr:nvCxnSpPr>
        <xdr:cNvPr id="468" name="直線コネクタ 467"/>
        <xdr:cNvCxnSpPr/>
      </xdr:nvCxnSpPr>
      <xdr:spPr>
        <a:xfrm flipV="1">
          <a:off x="7861300" y="16722584"/>
          <a:ext cx="889000" cy="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62111</xdr:rowOff>
    </xdr:from>
    <xdr:to>
      <xdr:col>46</xdr:col>
      <xdr:colOff>38100</xdr:colOff>
      <xdr:row>95</xdr:row>
      <xdr:rowOff>163711</xdr:rowOff>
    </xdr:to>
    <xdr:sp macro="" textlink="">
      <xdr:nvSpPr>
        <xdr:cNvPr id="469" name="フローチャート: 判断 468"/>
        <xdr:cNvSpPr/>
      </xdr:nvSpPr>
      <xdr:spPr>
        <a:xfrm>
          <a:off x="8699500" y="1634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8788</xdr:rowOff>
    </xdr:from>
    <xdr:ext cx="534377" cy="259045"/>
    <xdr:sp macro="" textlink="">
      <xdr:nvSpPr>
        <xdr:cNvPr id="470" name="テキスト ボックス 469"/>
        <xdr:cNvSpPr txBox="1"/>
      </xdr:nvSpPr>
      <xdr:spPr>
        <a:xfrm>
          <a:off x="8483111" y="161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31158</xdr:rowOff>
    </xdr:from>
    <xdr:to>
      <xdr:col>41</xdr:col>
      <xdr:colOff>50800</xdr:colOff>
      <xdr:row>97</xdr:row>
      <xdr:rowOff>99489</xdr:rowOff>
    </xdr:to>
    <xdr:cxnSp macro="">
      <xdr:nvCxnSpPr>
        <xdr:cNvPr id="471" name="直線コネクタ 470"/>
        <xdr:cNvCxnSpPr/>
      </xdr:nvCxnSpPr>
      <xdr:spPr>
        <a:xfrm>
          <a:off x="6972300" y="16661808"/>
          <a:ext cx="889000" cy="68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50974</xdr:rowOff>
    </xdr:from>
    <xdr:to>
      <xdr:col>41</xdr:col>
      <xdr:colOff>101600</xdr:colOff>
      <xdr:row>96</xdr:row>
      <xdr:rowOff>152574</xdr:rowOff>
    </xdr:to>
    <xdr:sp macro="" textlink="">
      <xdr:nvSpPr>
        <xdr:cNvPr id="472" name="フローチャート: 判断 471"/>
        <xdr:cNvSpPr/>
      </xdr:nvSpPr>
      <xdr:spPr>
        <a:xfrm>
          <a:off x="7810500" y="1651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169101</xdr:rowOff>
    </xdr:from>
    <xdr:ext cx="534377" cy="259045"/>
    <xdr:sp macro="" textlink="">
      <xdr:nvSpPr>
        <xdr:cNvPr id="473" name="テキスト ボックス 472"/>
        <xdr:cNvSpPr txBox="1"/>
      </xdr:nvSpPr>
      <xdr:spPr>
        <a:xfrm>
          <a:off x="7594111" y="1628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34113</xdr:rowOff>
    </xdr:from>
    <xdr:to>
      <xdr:col>36</xdr:col>
      <xdr:colOff>165100</xdr:colOff>
      <xdr:row>96</xdr:row>
      <xdr:rowOff>135713</xdr:rowOff>
    </xdr:to>
    <xdr:sp macro="" textlink="">
      <xdr:nvSpPr>
        <xdr:cNvPr id="474" name="フローチャート: 判断 473"/>
        <xdr:cNvSpPr/>
      </xdr:nvSpPr>
      <xdr:spPr>
        <a:xfrm>
          <a:off x="6921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152240</xdr:rowOff>
    </xdr:from>
    <xdr:ext cx="534377" cy="259045"/>
    <xdr:sp macro="" textlink="">
      <xdr:nvSpPr>
        <xdr:cNvPr id="475" name="テキスト ボックス 474"/>
        <xdr:cNvSpPr txBox="1"/>
      </xdr:nvSpPr>
      <xdr:spPr>
        <a:xfrm>
          <a:off x="6705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66486</xdr:rowOff>
    </xdr:from>
    <xdr:to>
      <xdr:col>55</xdr:col>
      <xdr:colOff>50800</xdr:colOff>
      <xdr:row>97</xdr:row>
      <xdr:rowOff>168086</xdr:rowOff>
    </xdr:to>
    <xdr:sp macro="" textlink="">
      <xdr:nvSpPr>
        <xdr:cNvPr id="481" name="楕円 480"/>
        <xdr:cNvSpPr/>
      </xdr:nvSpPr>
      <xdr:spPr>
        <a:xfrm>
          <a:off x="10426700" y="1669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152863</xdr:rowOff>
    </xdr:from>
    <xdr:ext cx="534377" cy="259045"/>
    <xdr:sp macro="" textlink="">
      <xdr:nvSpPr>
        <xdr:cNvPr id="482" name="土木費該当値テキスト"/>
        <xdr:cNvSpPr txBox="1"/>
      </xdr:nvSpPr>
      <xdr:spPr>
        <a:xfrm>
          <a:off x="10528300" y="1661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6528</xdr:rowOff>
    </xdr:from>
    <xdr:to>
      <xdr:col>50</xdr:col>
      <xdr:colOff>165100</xdr:colOff>
      <xdr:row>97</xdr:row>
      <xdr:rowOff>108128</xdr:rowOff>
    </xdr:to>
    <xdr:sp macro="" textlink="">
      <xdr:nvSpPr>
        <xdr:cNvPr id="483" name="楕円 482"/>
        <xdr:cNvSpPr/>
      </xdr:nvSpPr>
      <xdr:spPr>
        <a:xfrm>
          <a:off x="9588500" y="1663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99255</xdr:rowOff>
    </xdr:from>
    <xdr:ext cx="534377" cy="259045"/>
    <xdr:sp macro="" textlink="">
      <xdr:nvSpPr>
        <xdr:cNvPr id="484" name="テキスト ボックス 483"/>
        <xdr:cNvSpPr txBox="1"/>
      </xdr:nvSpPr>
      <xdr:spPr>
        <a:xfrm>
          <a:off x="9372111" y="1672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41134</xdr:rowOff>
    </xdr:from>
    <xdr:to>
      <xdr:col>46</xdr:col>
      <xdr:colOff>38100</xdr:colOff>
      <xdr:row>97</xdr:row>
      <xdr:rowOff>142734</xdr:rowOff>
    </xdr:to>
    <xdr:sp macro="" textlink="">
      <xdr:nvSpPr>
        <xdr:cNvPr id="485" name="楕円 484"/>
        <xdr:cNvSpPr/>
      </xdr:nvSpPr>
      <xdr:spPr>
        <a:xfrm>
          <a:off x="8699500" y="16671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133861</xdr:rowOff>
    </xdr:from>
    <xdr:ext cx="534377" cy="259045"/>
    <xdr:sp macro="" textlink="">
      <xdr:nvSpPr>
        <xdr:cNvPr id="486" name="テキスト ボックス 485"/>
        <xdr:cNvSpPr txBox="1"/>
      </xdr:nvSpPr>
      <xdr:spPr>
        <a:xfrm>
          <a:off x="8483111" y="1676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48689</xdr:rowOff>
    </xdr:from>
    <xdr:to>
      <xdr:col>41</xdr:col>
      <xdr:colOff>101600</xdr:colOff>
      <xdr:row>97</xdr:row>
      <xdr:rowOff>150289</xdr:rowOff>
    </xdr:to>
    <xdr:sp macro="" textlink="">
      <xdr:nvSpPr>
        <xdr:cNvPr id="487" name="楕円 486"/>
        <xdr:cNvSpPr/>
      </xdr:nvSpPr>
      <xdr:spPr>
        <a:xfrm>
          <a:off x="7810500" y="166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141416</xdr:rowOff>
    </xdr:from>
    <xdr:ext cx="534377" cy="259045"/>
    <xdr:sp macro="" textlink="">
      <xdr:nvSpPr>
        <xdr:cNvPr id="488" name="テキスト ボックス 487"/>
        <xdr:cNvSpPr txBox="1"/>
      </xdr:nvSpPr>
      <xdr:spPr>
        <a:xfrm>
          <a:off x="7594111" y="1677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151808</xdr:rowOff>
    </xdr:from>
    <xdr:to>
      <xdr:col>36</xdr:col>
      <xdr:colOff>165100</xdr:colOff>
      <xdr:row>97</xdr:row>
      <xdr:rowOff>81958</xdr:rowOff>
    </xdr:to>
    <xdr:sp macro="" textlink="">
      <xdr:nvSpPr>
        <xdr:cNvPr id="489" name="楕円 488"/>
        <xdr:cNvSpPr/>
      </xdr:nvSpPr>
      <xdr:spPr>
        <a:xfrm>
          <a:off x="6921500" y="1661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73085</xdr:rowOff>
    </xdr:from>
    <xdr:ext cx="534377" cy="259045"/>
    <xdr:sp macro="" textlink="">
      <xdr:nvSpPr>
        <xdr:cNvPr id="490" name="テキスト ボックス 489"/>
        <xdr:cNvSpPr txBox="1"/>
      </xdr:nvSpPr>
      <xdr:spPr>
        <a:xfrm>
          <a:off x="6705111" y="1670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153416</xdr:rowOff>
    </xdr:from>
    <xdr:to>
      <xdr:col>85</xdr:col>
      <xdr:colOff>126364</xdr:colOff>
      <xdr:row>39</xdr:row>
      <xdr:rowOff>27823</xdr:rowOff>
    </xdr:to>
    <xdr:cxnSp macro="">
      <xdr:nvCxnSpPr>
        <xdr:cNvPr id="513" name="直線コネクタ 512"/>
        <xdr:cNvCxnSpPr/>
      </xdr:nvCxnSpPr>
      <xdr:spPr>
        <a:xfrm flipV="1">
          <a:off x="16317595" y="5468366"/>
          <a:ext cx="1269" cy="12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31650</xdr:rowOff>
    </xdr:from>
    <xdr:ext cx="469744" cy="259045"/>
    <xdr:sp macro="" textlink="">
      <xdr:nvSpPr>
        <xdr:cNvPr id="514" name="消防費最小値テキスト"/>
        <xdr:cNvSpPr txBox="1"/>
      </xdr:nvSpPr>
      <xdr:spPr>
        <a:xfrm>
          <a:off x="16370300" y="6718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27823</xdr:rowOff>
    </xdr:from>
    <xdr:to>
      <xdr:col>86</xdr:col>
      <xdr:colOff>25400</xdr:colOff>
      <xdr:row>39</xdr:row>
      <xdr:rowOff>27823</xdr:rowOff>
    </xdr:to>
    <xdr:cxnSp macro="">
      <xdr:nvCxnSpPr>
        <xdr:cNvPr id="515" name="直線コネクタ 514"/>
        <xdr:cNvCxnSpPr/>
      </xdr:nvCxnSpPr>
      <xdr:spPr>
        <a:xfrm>
          <a:off x="16230600" y="6714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100093</xdr:rowOff>
    </xdr:from>
    <xdr:ext cx="534377" cy="259045"/>
    <xdr:sp macro="" textlink="">
      <xdr:nvSpPr>
        <xdr:cNvPr id="516" name="消防費最大値テキスト"/>
        <xdr:cNvSpPr txBox="1"/>
      </xdr:nvSpPr>
      <xdr:spPr>
        <a:xfrm>
          <a:off x="16370300" y="5243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153416</xdr:rowOff>
    </xdr:from>
    <xdr:to>
      <xdr:col>86</xdr:col>
      <xdr:colOff>25400</xdr:colOff>
      <xdr:row>31</xdr:row>
      <xdr:rowOff>153416</xdr:rowOff>
    </xdr:to>
    <xdr:cxnSp macro="">
      <xdr:nvCxnSpPr>
        <xdr:cNvPr id="517" name="直線コネクタ 516"/>
        <xdr:cNvCxnSpPr/>
      </xdr:nvCxnSpPr>
      <xdr:spPr>
        <a:xfrm>
          <a:off x="16230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108107</xdr:rowOff>
    </xdr:from>
    <xdr:to>
      <xdr:col>85</xdr:col>
      <xdr:colOff>127000</xdr:colOff>
      <xdr:row>36</xdr:row>
      <xdr:rowOff>132979</xdr:rowOff>
    </xdr:to>
    <xdr:cxnSp macro="">
      <xdr:nvCxnSpPr>
        <xdr:cNvPr id="518" name="直線コネクタ 517"/>
        <xdr:cNvCxnSpPr/>
      </xdr:nvCxnSpPr>
      <xdr:spPr>
        <a:xfrm>
          <a:off x="15481300" y="6108857"/>
          <a:ext cx="838200" cy="19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54307</xdr:rowOff>
    </xdr:from>
    <xdr:ext cx="534377" cy="259045"/>
    <xdr:sp macro="" textlink="">
      <xdr:nvSpPr>
        <xdr:cNvPr id="519" name="消防費平均値テキスト"/>
        <xdr:cNvSpPr txBox="1"/>
      </xdr:nvSpPr>
      <xdr:spPr>
        <a:xfrm>
          <a:off x="16370300" y="6055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31430</xdr:rowOff>
    </xdr:from>
    <xdr:to>
      <xdr:col>85</xdr:col>
      <xdr:colOff>177800</xdr:colOff>
      <xdr:row>36</xdr:row>
      <xdr:rowOff>133030</xdr:rowOff>
    </xdr:to>
    <xdr:sp macro="" textlink="">
      <xdr:nvSpPr>
        <xdr:cNvPr id="520" name="フローチャート: 判断 519"/>
        <xdr:cNvSpPr/>
      </xdr:nvSpPr>
      <xdr:spPr>
        <a:xfrm>
          <a:off x="162687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108107</xdr:rowOff>
    </xdr:from>
    <xdr:to>
      <xdr:col>81</xdr:col>
      <xdr:colOff>50800</xdr:colOff>
      <xdr:row>36</xdr:row>
      <xdr:rowOff>152867</xdr:rowOff>
    </xdr:to>
    <xdr:cxnSp macro="">
      <xdr:nvCxnSpPr>
        <xdr:cNvPr id="521" name="直線コネクタ 520"/>
        <xdr:cNvCxnSpPr/>
      </xdr:nvCxnSpPr>
      <xdr:spPr>
        <a:xfrm flipV="1">
          <a:off x="14592300" y="6108857"/>
          <a:ext cx="889000" cy="21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47706</xdr:rowOff>
    </xdr:from>
    <xdr:to>
      <xdr:col>81</xdr:col>
      <xdr:colOff>101600</xdr:colOff>
      <xdr:row>36</xdr:row>
      <xdr:rowOff>149306</xdr:rowOff>
    </xdr:to>
    <xdr:sp macro="" textlink="">
      <xdr:nvSpPr>
        <xdr:cNvPr id="522" name="フローチャート: 判断 521"/>
        <xdr:cNvSpPr/>
      </xdr:nvSpPr>
      <xdr:spPr>
        <a:xfrm>
          <a:off x="15430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140433</xdr:rowOff>
    </xdr:from>
    <xdr:ext cx="534377" cy="259045"/>
    <xdr:sp macro="" textlink="">
      <xdr:nvSpPr>
        <xdr:cNvPr id="523" name="テキスト ボックス 522"/>
        <xdr:cNvSpPr txBox="1"/>
      </xdr:nvSpPr>
      <xdr:spPr>
        <a:xfrm>
          <a:off x="15214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142169</xdr:rowOff>
    </xdr:from>
    <xdr:to>
      <xdr:col>76</xdr:col>
      <xdr:colOff>114300</xdr:colOff>
      <xdr:row>36</xdr:row>
      <xdr:rowOff>152867</xdr:rowOff>
    </xdr:to>
    <xdr:cxnSp macro="">
      <xdr:nvCxnSpPr>
        <xdr:cNvPr id="524" name="直線コネクタ 523"/>
        <xdr:cNvCxnSpPr/>
      </xdr:nvCxnSpPr>
      <xdr:spPr>
        <a:xfrm>
          <a:off x="13703300" y="6314369"/>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147787</xdr:rowOff>
    </xdr:from>
    <xdr:to>
      <xdr:col>76</xdr:col>
      <xdr:colOff>165100</xdr:colOff>
      <xdr:row>36</xdr:row>
      <xdr:rowOff>77937</xdr:rowOff>
    </xdr:to>
    <xdr:sp macro="" textlink="">
      <xdr:nvSpPr>
        <xdr:cNvPr id="525" name="フローチャート: 判断 524"/>
        <xdr:cNvSpPr/>
      </xdr:nvSpPr>
      <xdr:spPr>
        <a:xfrm>
          <a:off x="14541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94464</xdr:rowOff>
    </xdr:from>
    <xdr:ext cx="534377" cy="259045"/>
    <xdr:sp macro="" textlink="">
      <xdr:nvSpPr>
        <xdr:cNvPr id="526" name="テキスト ボックス 525"/>
        <xdr:cNvSpPr txBox="1"/>
      </xdr:nvSpPr>
      <xdr:spPr>
        <a:xfrm>
          <a:off x="14325111" y="592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142169</xdr:rowOff>
    </xdr:from>
    <xdr:to>
      <xdr:col>71</xdr:col>
      <xdr:colOff>177800</xdr:colOff>
      <xdr:row>37</xdr:row>
      <xdr:rowOff>14427</xdr:rowOff>
    </xdr:to>
    <xdr:cxnSp macro="">
      <xdr:nvCxnSpPr>
        <xdr:cNvPr id="527" name="直線コネクタ 526"/>
        <xdr:cNvCxnSpPr/>
      </xdr:nvCxnSpPr>
      <xdr:spPr>
        <a:xfrm flipV="1">
          <a:off x="12814300" y="6314369"/>
          <a:ext cx="889000" cy="4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8" name="フローチャート: 判断 527"/>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21241</xdr:rowOff>
    </xdr:from>
    <xdr:ext cx="534377" cy="259045"/>
    <xdr:sp macro="" textlink="">
      <xdr:nvSpPr>
        <xdr:cNvPr id="529" name="テキスト ボックス 528"/>
        <xdr:cNvSpPr txBox="1"/>
      </xdr:nvSpPr>
      <xdr:spPr>
        <a:xfrm>
          <a:off x="13436111" y="6364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30" name="フローチャート: 判断 529"/>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31" name="テキスト ボックス 530"/>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82179</xdr:rowOff>
    </xdr:from>
    <xdr:to>
      <xdr:col>85</xdr:col>
      <xdr:colOff>177800</xdr:colOff>
      <xdr:row>37</xdr:row>
      <xdr:rowOff>12329</xdr:rowOff>
    </xdr:to>
    <xdr:sp macro="" textlink="">
      <xdr:nvSpPr>
        <xdr:cNvPr id="537" name="楕円 536"/>
        <xdr:cNvSpPr/>
      </xdr:nvSpPr>
      <xdr:spPr>
        <a:xfrm>
          <a:off x="16268700" y="625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60606</xdr:rowOff>
    </xdr:from>
    <xdr:ext cx="534377" cy="259045"/>
    <xdr:sp macro="" textlink="">
      <xdr:nvSpPr>
        <xdr:cNvPr id="538" name="消防費該当値テキスト"/>
        <xdr:cNvSpPr txBox="1"/>
      </xdr:nvSpPr>
      <xdr:spPr>
        <a:xfrm>
          <a:off x="16370300" y="623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57307</xdr:rowOff>
    </xdr:from>
    <xdr:to>
      <xdr:col>81</xdr:col>
      <xdr:colOff>101600</xdr:colOff>
      <xdr:row>35</xdr:row>
      <xdr:rowOff>158907</xdr:rowOff>
    </xdr:to>
    <xdr:sp macro="" textlink="">
      <xdr:nvSpPr>
        <xdr:cNvPr id="539" name="楕円 538"/>
        <xdr:cNvSpPr/>
      </xdr:nvSpPr>
      <xdr:spPr>
        <a:xfrm>
          <a:off x="15430500" y="605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3984</xdr:rowOff>
    </xdr:from>
    <xdr:ext cx="534377" cy="259045"/>
    <xdr:sp macro="" textlink="">
      <xdr:nvSpPr>
        <xdr:cNvPr id="540" name="テキスト ボックス 539"/>
        <xdr:cNvSpPr txBox="1"/>
      </xdr:nvSpPr>
      <xdr:spPr>
        <a:xfrm>
          <a:off x="15214111" y="5833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102067</xdr:rowOff>
    </xdr:from>
    <xdr:to>
      <xdr:col>76</xdr:col>
      <xdr:colOff>165100</xdr:colOff>
      <xdr:row>37</xdr:row>
      <xdr:rowOff>32217</xdr:rowOff>
    </xdr:to>
    <xdr:sp macro="" textlink="">
      <xdr:nvSpPr>
        <xdr:cNvPr id="541" name="楕円 540"/>
        <xdr:cNvSpPr/>
      </xdr:nvSpPr>
      <xdr:spPr>
        <a:xfrm>
          <a:off x="14541500" y="6274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23344</xdr:rowOff>
    </xdr:from>
    <xdr:ext cx="534377" cy="259045"/>
    <xdr:sp macro="" textlink="">
      <xdr:nvSpPr>
        <xdr:cNvPr id="542" name="テキスト ボックス 541"/>
        <xdr:cNvSpPr txBox="1"/>
      </xdr:nvSpPr>
      <xdr:spPr>
        <a:xfrm>
          <a:off x="14325111" y="636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91369</xdr:rowOff>
    </xdr:from>
    <xdr:to>
      <xdr:col>72</xdr:col>
      <xdr:colOff>38100</xdr:colOff>
      <xdr:row>37</xdr:row>
      <xdr:rowOff>21519</xdr:rowOff>
    </xdr:to>
    <xdr:sp macro="" textlink="">
      <xdr:nvSpPr>
        <xdr:cNvPr id="543" name="楕円 542"/>
        <xdr:cNvSpPr/>
      </xdr:nvSpPr>
      <xdr:spPr>
        <a:xfrm>
          <a:off x="13652500" y="626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38046</xdr:rowOff>
    </xdr:from>
    <xdr:ext cx="534377" cy="259045"/>
    <xdr:sp macro="" textlink="">
      <xdr:nvSpPr>
        <xdr:cNvPr id="544" name="テキスト ボックス 543"/>
        <xdr:cNvSpPr txBox="1"/>
      </xdr:nvSpPr>
      <xdr:spPr>
        <a:xfrm>
          <a:off x="13436111" y="603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135077</xdr:rowOff>
    </xdr:from>
    <xdr:to>
      <xdr:col>67</xdr:col>
      <xdr:colOff>101600</xdr:colOff>
      <xdr:row>37</xdr:row>
      <xdr:rowOff>65227</xdr:rowOff>
    </xdr:to>
    <xdr:sp macro="" textlink="">
      <xdr:nvSpPr>
        <xdr:cNvPr id="545" name="楕円 544"/>
        <xdr:cNvSpPr/>
      </xdr:nvSpPr>
      <xdr:spPr>
        <a:xfrm>
          <a:off x="12763500" y="630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56354</xdr:rowOff>
    </xdr:from>
    <xdr:ext cx="534377" cy="259045"/>
    <xdr:sp macro="" textlink="">
      <xdr:nvSpPr>
        <xdr:cNvPr id="546" name="テキスト ボックス 545"/>
        <xdr:cNvSpPr txBox="1"/>
      </xdr:nvSpPr>
      <xdr:spPr>
        <a:xfrm>
          <a:off x="12547111" y="640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34506</xdr:rowOff>
    </xdr:from>
    <xdr:to>
      <xdr:col>85</xdr:col>
      <xdr:colOff>126364</xdr:colOff>
      <xdr:row>58</xdr:row>
      <xdr:rowOff>103886</xdr:rowOff>
    </xdr:to>
    <xdr:cxnSp macro="">
      <xdr:nvCxnSpPr>
        <xdr:cNvPr id="571" name="直線コネクタ 570"/>
        <xdr:cNvCxnSpPr/>
      </xdr:nvCxnSpPr>
      <xdr:spPr>
        <a:xfrm flipV="1">
          <a:off x="16317595" y="8607006"/>
          <a:ext cx="1269" cy="14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107713</xdr:rowOff>
    </xdr:from>
    <xdr:ext cx="534377" cy="259045"/>
    <xdr:sp macro="" textlink="">
      <xdr:nvSpPr>
        <xdr:cNvPr id="572" name="教育費最小値テキスト"/>
        <xdr:cNvSpPr txBox="1"/>
      </xdr:nvSpPr>
      <xdr:spPr>
        <a:xfrm>
          <a:off x="16370300" y="1005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103886</xdr:rowOff>
    </xdr:from>
    <xdr:to>
      <xdr:col>86</xdr:col>
      <xdr:colOff>25400</xdr:colOff>
      <xdr:row>58</xdr:row>
      <xdr:rowOff>103886</xdr:rowOff>
    </xdr:to>
    <xdr:cxnSp macro="">
      <xdr:nvCxnSpPr>
        <xdr:cNvPr id="573" name="直線コネクタ 572"/>
        <xdr:cNvCxnSpPr/>
      </xdr:nvCxnSpPr>
      <xdr:spPr>
        <a:xfrm>
          <a:off x="16230600" y="1004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152633</xdr:rowOff>
    </xdr:from>
    <xdr:ext cx="599010" cy="259045"/>
    <xdr:sp macro="" textlink="">
      <xdr:nvSpPr>
        <xdr:cNvPr id="574" name="教育費最大値テキスト"/>
        <xdr:cNvSpPr txBox="1"/>
      </xdr:nvSpPr>
      <xdr:spPr>
        <a:xfrm>
          <a:off x="16370300" y="838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34506</xdr:rowOff>
    </xdr:from>
    <xdr:to>
      <xdr:col>86</xdr:col>
      <xdr:colOff>25400</xdr:colOff>
      <xdr:row>50</xdr:row>
      <xdr:rowOff>34506</xdr:rowOff>
    </xdr:to>
    <xdr:cxnSp macro="">
      <xdr:nvCxnSpPr>
        <xdr:cNvPr id="575" name="直線コネクタ 574"/>
        <xdr:cNvCxnSpPr/>
      </xdr:nvCxnSpPr>
      <xdr:spPr>
        <a:xfrm>
          <a:off x="16230600" y="8607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139814</xdr:rowOff>
    </xdr:from>
    <xdr:to>
      <xdr:col>85</xdr:col>
      <xdr:colOff>127000</xdr:colOff>
      <xdr:row>57</xdr:row>
      <xdr:rowOff>79635</xdr:rowOff>
    </xdr:to>
    <xdr:cxnSp macro="">
      <xdr:nvCxnSpPr>
        <xdr:cNvPr id="576" name="直線コネクタ 575"/>
        <xdr:cNvCxnSpPr/>
      </xdr:nvCxnSpPr>
      <xdr:spPr>
        <a:xfrm flipV="1">
          <a:off x="15481300" y="9741014"/>
          <a:ext cx="838200" cy="11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74782</xdr:rowOff>
    </xdr:from>
    <xdr:ext cx="534377" cy="259045"/>
    <xdr:sp macro="" textlink="">
      <xdr:nvSpPr>
        <xdr:cNvPr id="577" name="教育費平均値テキスト"/>
        <xdr:cNvSpPr txBox="1"/>
      </xdr:nvSpPr>
      <xdr:spPr>
        <a:xfrm>
          <a:off x="16370300" y="9333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51905</xdr:rowOff>
    </xdr:from>
    <xdr:to>
      <xdr:col>85</xdr:col>
      <xdr:colOff>177800</xdr:colOff>
      <xdr:row>55</xdr:row>
      <xdr:rowOff>153505</xdr:rowOff>
    </xdr:to>
    <xdr:sp macro="" textlink="">
      <xdr:nvSpPr>
        <xdr:cNvPr id="578" name="フローチャート: 判断 577"/>
        <xdr:cNvSpPr/>
      </xdr:nvSpPr>
      <xdr:spPr>
        <a:xfrm>
          <a:off x="16268700" y="948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85179</xdr:rowOff>
    </xdr:from>
    <xdr:to>
      <xdr:col>81</xdr:col>
      <xdr:colOff>50800</xdr:colOff>
      <xdr:row>57</xdr:row>
      <xdr:rowOff>79635</xdr:rowOff>
    </xdr:to>
    <xdr:cxnSp macro="">
      <xdr:nvCxnSpPr>
        <xdr:cNvPr id="579" name="直線コネクタ 578"/>
        <xdr:cNvCxnSpPr/>
      </xdr:nvCxnSpPr>
      <xdr:spPr>
        <a:xfrm>
          <a:off x="14592300" y="9514929"/>
          <a:ext cx="889000" cy="33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121704</xdr:rowOff>
    </xdr:from>
    <xdr:to>
      <xdr:col>81</xdr:col>
      <xdr:colOff>101600</xdr:colOff>
      <xdr:row>56</xdr:row>
      <xdr:rowOff>51854</xdr:rowOff>
    </xdr:to>
    <xdr:sp macro="" textlink="">
      <xdr:nvSpPr>
        <xdr:cNvPr id="580" name="フローチャート: 判断 579"/>
        <xdr:cNvSpPr/>
      </xdr:nvSpPr>
      <xdr:spPr>
        <a:xfrm>
          <a:off x="15430500" y="955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68381</xdr:rowOff>
    </xdr:from>
    <xdr:ext cx="534377" cy="259045"/>
    <xdr:sp macro="" textlink="">
      <xdr:nvSpPr>
        <xdr:cNvPr id="581" name="テキスト ボックス 580"/>
        <xdr:cNvSpPr txBox="1"/>
      </xdr:nvSpPr>
      <xdr:spPr>
        <a:xfrm>
          <a:off x="15214111" y="932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136747</xdr:rowOff>
    </xdr:from>
    <xdr:to>
      <xdr:col>76</xdr:col>
      <xdr:colOff>114300</xdr:colOff>
      <xdr:row>55</xdr:row>
      <xdr:rowOff>85179</xdr:rowOff>
    </xdr:to>
    <xdr:cxnSp macro="">
      <xdr:nvCxnSpPr>
        <xdr:cNvPr id="582" name="直線コネクタ 581"/>
        <xdr:cNvCxnSpPr/>
      </xdr:nvCxnSpPr>
      <xdr:spPr>
        <a:xfrm>
          <a:off x="13703300" y="9395047"/>
          <a:ext cx="889000" cy="119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89433</xdr:rowOff>
    </xdr:from>
    <xdr:to>
      <xdr:col>76</xdr:col>
      <xdr:colOff>165100</xdr:colOff>
      <xdr:row>56</xdr:row>
      <xdr:rowOff>19583</xdr:rowOff>
    </xdr:to>
    <xdr:sp macro="" textlink="">
      <xdr:nvSpPr>
        <xdr:cNvPr id="583" name="フローチャート: 判断 582"/>
        <xdr:cNvSpPr/>
      </xdr:nvSpPr>
      <xdr:spPr>
        <a:xfrm>
          <a:off x="14541500" y="9519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10710</xdr:rowOff>
    </xdr:from>
    <xdr:ext cx="534377" cy="259045"/>
    <xdr:sp macro="" textlink="">
      <xdr:nvSpPr>
        <xdr:cNvPr id="584" name="テキスト ボックス 583"/>
        <xdr:cNvSpPr txBox="1"/>
      </xdr:nvSpPr>
      <xdr:spPr>
        <a:xfrm>
          <a:off x="14325111" y="961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136747</xdr:rowOff>
    </xdr:from>
    <xdr:to>
      <xdr:col>71</xdr:col>
      <xdr:colOff>177800</xdr:colOff>
      <xdr:row>57</xdr:row>
      <xdr:rowOff>48546</xdr:rowOff>
    </xdr:to>
    <xdr:cxnSp macro="">
      <xdr:nvCxnSpPr>
        <xdr:cNvPr id="585" name="直線コネクタ 584"/>
        <xdr:cNvCxnSpPr/>
      </xdr:nvCxnSpPr>
      <xdr:spPr>
        <a:xfrm flipV="1">
          <a:off x="12814300" y="9395047"/>
          <a:ext cx="889000" cy="42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3690</xdr:rowOff>
    </xdr:from>
    <xdr:to>
      <xdr:col>72</xdr:col>
      <xdr:colOff>38100</xdr:colOff>
      <xdr:row>56</xdr:row>
      <xdr:rowOff>105290</xdr:rowOff>
    </xdr:to>
    <xdr:sp macro="" textlink="">
      <xdr:nvSpPr>
        <xdr:cNvPr id="586" name="フローチャート: 判断 585"/>
        <xdr:cNvSpPr/>
      </xdr:nvSpPr>
      <xdr:spPr>
        <a:xfrm>
          <a:off x="13652500" y="96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96417</xdr:rowOff>
    </xdr:from>
    <xdr:ext cx="534377" cy="259045"/>
    <xdr:sp macro="" textlink="">
      <xdr:nvSpPr>
        <xdr:cNvPr id="587" name="テキスト ボックス 586"/>
        <xdr:cNvSpPr txBox="1"/>
      </xdr:nvSpPr>
      <xdr:spPr>
        <a:xfrm>
          <a:off x="13436111" y="969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12014</xdr:rowOff>
    </xdr:from>
    <xdr:to>
      <xdr:col>67</xdr:col>
      <xdr:colOff>101600</xdr:colOff>
      <xdr:row>56</xdr:row>
      <xdr:rowOff>113614</xdr:rowOff>
    </xdr:to>
    <xdr:sp macro="" textlink="">
      <xdr:nvSpPr>
        <xdr:cNvPr id="588" name="フローチャート: 判断 587"/>
        <xdr:cNvSpPr/>
      </xdr:nvSpPr>
      <xdr:spPr>
        <a:xfrm>
          <a:off x="12763500" y="961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130141</xdr:rowOff>
    </xdr:from>
    <xdr:ext cx="534377" cy="259045"/>
    <xdr:sp macro="" textlink="">
      <xdr:nvSpPr>
        <xdr:cNvPr id="589" name="テキスト ボックス 588"/>
        <xdr:cNvSpPr txBox="1"/>
      </xdr:nvSpPr>
      <xdr:spPr>
        <a:xfrm>
          <a:off x="12547111" y="938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89014</xdr:rowOff>
    </xdr:from>
    <xdr:to>
      <xdr:col>85</xdr:col>
      <xdr:colOff>177800</xdr:colOff>
      <xdr:row>57</xdr:row>
      <xdr:rowOff>19164</xdr:rowOff>
    </xdr:to>
    <xdr:sp macro="" textlink="">
      <xdr:nvSpPr>
        <xdr:cNvPr id="595" name="楕円 594"/>
        <xdr:cNvSpPr/>
      </xdr:nvSpPr>
      <xdr:spPr>
        <a:xfrm>
          <a:off x="16268700" y="969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67441</xdr:rowOff>
    </xdr:from>
    <xdr:ext cx="534377" cy="259045"/>
    <xdr:sp macro="" textlink="">
      <xdr:nvSpPr>
        <xdr:cNvPr id="596" name="教育費該当値テキスト"/>
        <xdr:cNvSpPr txBox="1"/>
      </xdr:nvSpPr>
      <xdr:spPr>
        <a:xfrm>
          <a:off x="16370300" y="966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28835</xdr:rowOff>
    </xdr:from>
    <xdr:to>
      <xdr:col>81</xdr:col>
      <xdr:colOff>101600</xdr:colOff>
      <xdr:row>57</xdr:row>
      <xdr:rowOff>130435</xdr:rowOff>
    </xdr:to>
    <xdr:sp macro="" textlink="">
      <xdr:nvSpPr>
        <xdr:cNvPr id="597" name="楕円 596"/>
        <xdr:cNvSpPr/>
      </xdr:nvSpPr>
      <xdr:spPr>
        <a:xfrm>
          <a:off x="15430500" y="9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121562</xdr:rowOff>
    </xdr:from>
    <xdr:ext cx="534377" cy="259045"/>
    <xdr:sp macro="" textlink="">
      <xdr:nvSpPr>
        <xdr:cNvPr id="598" name="テキスト ボックス 597"/>
        <xdr:cNvSpPr txBox="1"/>
      </xdr:nvSpPr>
      <xdr:spPr>
        <a:xfrm>
          <a:off x="15214111" y="989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34379</xdr:rowOff>
    </xdr:from>
    <xdr:to>
      <xdr:col>76</xdr:col>
      <xdr:colOff>165100</xdr:colOff>
      <xdr:row>55</xdr:row>
      <xdr:rowOff>135979</xdr:rowOff>
    </xdr:to>
    <xdr:sp macro="" textlink="">
      <xdr:nvSpPr>
        <xdr:cNvPr id="599" name="楕円 598"/>
        <xdr:cNvSpPr/>
      </xdr:nvSpPr>
      <xdr:spPr>
        <a:xfrm>
          <a:off x="14541500" y="946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152506</xdr:rowOff>
    </xdr:from>
    <xdr:ext cx="534377" cy="259045"/>
    <xdr:sp macro="" textlink="">
      <xdr:nvSpPr>
        <xdr:cNvPr id="600" name="テキスト ボックス 599"/>
        <xdr:cNvSpPr txBox="1"/>
      </xdr:nvSpPr>
      <xdr:spPr>
        <a:xfrm>
          <a:off x="14325111" y="923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85947</xdr:rowOff>
    </xdr:from>
    <xdr:to>
      <xdr:col>72</xdr:col>
      <xdr:colOff>38100</xdr:colOff>
      <xdr:row>55</xdr:row>
      <xdr:rowOff>16097</xdr:rowOff>
    </xdr:to>
    <xdr:sp macro="" textlink="">
      <xdr:nvSpPr>
        <xdr:cNvPr id="601" name="楕円 600"/>
        <xdr:cNvSpPr/>
      </xdr:nvSpPr>
      <xdr:spPr>
        <a:xfrm>
          <a:off x="13652500" y="934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32624</xdr:rowOff>
    </xdr:from>
    <xdr:ext cx="534377" cy="259045"/>
    <xdr:sp macro="" textlink="">
      <xdr:nvSpPr>
        <xdr:cNvPr id="602" name="テキスト ボックス 601"/>
        <xdr:cNvSpPr txBox="1"/>
      </xdr:nvSpPr>
      <xdr:spPr>
        <a:xfrm>
          <a:off x="13436111" y="9119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169196</xdr:rowOff>
    </xdr:from>
    <xdr:to>
      <xdr:col>67</xdr:col>
      <xdr:colOff>101600</xdr:colOff>
      <xdr:row>57</xdr:row>
      <xdr:rowOff>99346</xdr:rowOff>
    </xdr:to>
    <xdr:sp macro="" textlink="">
      <xdr:nvSpPr>
        <xdr:cNvPr id="603" name="楕円 602"/>
        <xdr:cNvSpPr/>
      </xdr:nvSpPr>
      <xdr:spPr>
        <a:xfrm>
          <a:off x="12763500" y="977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90473</xdr:rowOff>
    </xdr:from>
    <xdr:ext cx="534377" cy="259045"/>
    <xdr:sp macro="" textlink="">
      <xdr:nvSpPr>
        <xdr:cNvPr id="604" name="テキスト ボックス 603"/>
        <xdr:cNvSpPr txBox="1"/>
      </xdr:nvSpPr>
      <xdr:spPr>
        <a:xfrm>
          <a:off x="12547111" y="9863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121510</xdr:rowOff>
    </xdr:from>
    <xdr:to>
      <xdr:col>85</xdr:col>
      <xdr:colOff>126364</xdr:colOff>
      <xdr:row>79</xdr:row>
      <xdr:rowOff>98879</xdr:rowOff>
    </xdr:to>
    <xdr:cxnSp macro="">
      <xdr:nvCxnSpPr>
        <xdr:cNvPr id="630" name="直線コネクタ 629"/>
        <xdr:cNvCxnSpPr/>
      </xdr:nvCxnSpPr>
      <xdr:spPr>
        <a:xfrm flipV="1">
          <a:off x="16317595" y="12123010"/>
          <a:ext cx="1269" cy="1520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68187</xdr:rowOff>
    </xdr:from>
    <xdr:ext cx="534377" cy="259045"/>
    <xdr:sp macro="" textlink="">
      <xdr:nvSpPr>
        <xdr:cNvPr id="633" name="災害復旧費最大値テキスト"/>
        <xdr:cNvSpPr txBox="1"/>
      </xdr:nvSpPr>
      <xdr:spPr>
        <a:xfrm>
          <a:off x="16370300" y="1189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121510</xdr:rowOff>
    </xdr:from>
    <xdr:to>
      <xdr:col>86</xdr:col>
      <xdr:colOff>25400</xdr:colOff>
      <xdr:row>70</xdr:row>
      <xdr:rowOff>121510</xdr:rowOff>
    </xdr:to>
    <xdr:cxnSp macro="">
      <xdr:nvCxnSpPr>
        <xdr:cNvPr id="634" name="直線コネクタ 633"/>
        <xdr:cNvCxnSpPr/>
      </xdr:nvCxnSpPr>
      <xdr:spPr>
        <a:xfrm>
          <a:off x="16230600" y="1212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96217</xdr:rowOff>
    </xdr:from>
    <xdr:to>
      <xdr:col>85</xdr:col>
      <xdr:colOff>127000</xdr:colOff>
      <xdr:row>79</xdr:row>
      <xdr:rowOff>98879</xdr:rowOff>
    </xdr:to>
    <xdr:cxnSp macro="">
      <xdr:nvCxnSpPr>
        <xdr:cNvPr id="635" name="直線コネクタ 634"/>
        <xdr:cNvCxnSpPr/>
      </xdr:nvCxnSpPr>
      <xdr:spPr>
        <a:xfrm>
          <a:off x="15481300" y="13640767"/>
          <a:ext cx="838200" cy="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10720</xdr:rowOff>
    </xdr:from>
    <xdr:ext cx="469744" cy="259045"/>
    <xdr:sp macro="" textlink="">
      <xdr:nvSpPr>
        <xdr:cNvPr id="636" name="災害復旧費平均値テキスト"/>
        <xdr:cNvSpPr txBox="1"/>
      </xdr:nvSpPr>
      <xdr:spPr>
        <a:xfrm>
          <a:off x="16370300" y="13383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159293</xdr:rowOff>
    </xdr:from>
    <xdr:to>
      <xdr:col>85</xdr:col>
      <xdr:colOff>177800</xdr:colOff>
      <xdr:row>79</xdr:row>
      <xdr:rowOff>89443</xdr:rowOff>
    </xdr:to>
    <xdr:sp macro="" textlink="">
      <xdr:nvSpPr>
        <xdr:cNvPr id="637" name="フローチャート: 判断 636"/>
        <xdr:cNvSpPr/>
      </xdr:nvSpPr>
      <xdr:spPr>
        <a:xfrm>
          <a:off x="16268700" y="1353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96217</xdr:rowOff>
    </xdr:from>
    <xdr:to>
      <xdr:col>81</xdr:col>
      <xdr:colOff>50800</xdr:colOff>
      <xdr:row>79</xdr:row>
      <xdr:rowOff>98879</xdr:rowOff>
    </xdr:to>
    <xdr:cxnSp macro="">
      <xdr:nvCxnSpPr>
        <xdr:cNvPr id="638" name="直線コネクタ 637"/>
        <xdr:cNvCxnSpPr/>
      </xdr:nvCxnSpPr>
      <xdr:spPr>
        <a:xfrm flipV="1">
          <a:off x="14592300" y="13640767"/>
          <a:ext cx="889000" cy="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6865</xdr:rowOff>
    </xdr:from>
    <xdr:to>
      <xdr:col>81</xdr:col>
      <xdr:colOff>101600</xdr:colOff>
      <xdr:row>79</xdr:row>
      <xdr:rowOff>108465</xdr:rowOff>
    </xdr:to>
    <xdr:sp macro="" textlink="">
      <xdr:nvSpPr>
        <xdr:cNvPr id="639" name="フローチャート: 判断 638"/>
        <xdr:cNvSpPr/>
      </xdr:nvSpPr>
      <xdr:spPr>
        <a:xfrm>
          <a:off x="15430500" y="1355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124992</xdr:rowOff>
    </xdr:from>
    <xdr:ext cx="469744" cy="259045"/>
    <xdr:sp macro="" textlink="">
      <xdr:nvSpPr>
        <xdr:cNvPr id="640" name="テキスト ボックス 639"/>
        <xdr:cNvSpPr txBox="1"/>
      </xdr:nvSpPr>
      <xdr:spPr>
        <a:xfrm>
          <a:off x="15246428" y="1332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92069</xdr:rowOff>
    </xdr:from>
    <xdr:to>
      <xdr:col>76</xdr:col>
      <xdr:colOff>114300</xdr:colOff>
      <xdr:row>79</xdr:row>
      <xdr:rowOff>98879</xdr:rowOff>
    </xdr:to>
    <xdr:cxnSp macro="">
      <xdr:nvCxnSpPr>
        <xdr:cNvPr id="641" name="直線コネクタ 640"/>
        <xdr:cNvCxnSpPr/>
      </xdr:nvCxnSpPr>
      <xdr:spPr>
        <a:xfrm>
          <a:off x="13703300" y="13636619"/>
          <a:ext cx="889000" cy="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119010</xdr:rowOff>
    </xdr:from>
    <xdr:to>
      <xdr:col>76</xdr:col>
      <xdr:colOff>165100</xdr:colOff>
      <xdr:row>79</xdr:row>
      <xdr:rowOff>49160</xdr:rowOff>
    </xdr:to>
    <xdr:sp macro="" textlink="">
      <xdr:nvSpPr>
        <xdr:cNvPr id="642" name="フローチャート: 判断 641"/>
        <xdr:cNvSpPr/>
      </xdr:nvSpPr>
      <xdr:spPr>
        <a:xfrm>
          <a:off x="14541500" y="1349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65687</xdr:rowOff>
    </xdr:from>
    <xdr:ext cx="469744" cy="259045"/>
    <xdr:sp macro="" textlink="">
      <xdr:nvSpPr>
        <xdr:cNvPr id="643" name="テキスト ボックス 642"/>
        <xdr:cNvSpPr txBox="1"/>
      </xdr:nvSpPr>
      <xdr:spPr>
        <a:xfrm>
          <a:off x="14357428" y="13267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88542</xdr:rowOff>
    </xdr:from>
    <xdr:to>
      <xdr:col>71</xdr:col>
      <xdr:colOff>177800</xdr:colOff>
      <xdr:row>79</xdr:row>
      <xdr:rowOff>92069</xdr:rowOff>
    </xdr:to>
    <xdr:cxnSp macro="">
      <xdr:nvCxnSpPr>
        <xdr:cNvPr id="644" name="直線コネクタ 643"/>
        <xdr:cNvCxnSpPr/>
      </xdr:nvCxnSpPr>
      <xdr:spPr>
        <a:xfrm>
          <a:off x="12814300" y="13633092"/>
          <a:ext cx="889000" cy="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155928</xdr:rowOff>
    </xdr:from>
    <xdr:to>
      <xdr:col>72</xdr:col>
      <xdr:colOff>38100</xdr:colOff>
      <xdr:row>79</xdr:row>
      <xdr:rowOff>86078</xdr:rowOff>
    </xdr:to>
    <xdr:sp macro="" textlink="">
      <xdr:nvSpPr>
        <xdr:cNvPr id="645" name="フローチャート: 判断 644"/>
        <xdr:cNvSpPr/>
      </xdr:nvSpPr>
      <xdr:spPr>
        <a:xfrm>
          <a:off x="13652500" y="1352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102605</xdr:rowOff>
    </xdr:from>
    <xdr:ext cx="469744" cy="259045"/>
    <xdr:sp macro="" textlink="">
      <xdr:nvSpPr>
        <xdr:cNvPr id="646" name="テキスト ボックス 645"/>
        <xdr:cNvSpPr txBox="1"/>
      </xdr:nvSpPr>
      <xdr:spPr>
        <a:xfrm>
          <a:off x="13468428" y="1330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151242</xdr:rowOff>
    </xdr:from>
    <xdr:to>
      <xdr:col>67</xdr:col>
      <xdr:colOff>101600</xdr:colOff>
      <xdr:row>79</xdr:row>
      <xdr:rowOff>81392</xdr:rowOff>
    </xdr:to>
    <xdr:sp macro="" textlink="">
      <xdr:nvSpPr>
        <xdr:cNvPr id="647" name="フローチャート: 判断 646"/>
        <xdr:cNvSpPr/>
      </xdr:nvSpPr>
      <xdr:spPr>
        <a:xfrm>
          <a:off x="12763500" y="13524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97919</xdr:rowOff>
    </xdr:from>
    <xdr:ext cx="469744" cy="259045"/>
    <xdr:sp macro="" textlink="">
      <xdr:nvSpPr>
        <xdr:cNvPr id="648" name="テキスト ボックス 647"/>
        <xdr:cNvSpPr txBox="1"/>
      </xdr:nvSpPr>
      <xdr:spPr>
        <a:xfrm>
          <a:off x="12579428" y="1329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4" name="楕円 653"/>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137720</xdr:rowOff>
    </xdr:from>
    <xdr:ext cx="249299" cy="259045"/>
    <xdr:sp macro="" textlink="">
      <xdr:nvSpPr>
        <xdr:cNvPr id="655" name="災害復旧費該当値テキスト"/>
        <xdr:cNvSpPr txBox="1"/>
      </xdr:nvSpPr>
      <xdr:spPr>
        <a:xfrm>
          <a:off x="16370300" y="135108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45417</xdr:rowOff>
    </xdr:from>
    <xdr:to>
      <xdr:col>81</xdr:col>
      <xdr:colOff>101600</xdr:colOff>
      <xdr:row>79</xdr:row>
      <xdr:rowOff>147017</xdr:rowOff>
    </xdr:to>
    <xdr:sp macro="" textlink="">
      <xdr:nvSpPr>
        <xdr:cNvPr id="656" name="楕円 655"/>
        <xdr:cNvSpPr/>
      </xdr:nvSpPr>
      <xdr:spPr>
        <a:xfrm>
          <a:off x="15430500" y="1358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138144</xdr:rowOff>
    </xdr:from>
    <xdr:ext cx="378565" cy="259045"/>
    <xdr:sp macro="" textlink="">
      <xdr:nvSpPr>
        <xdr:cNvPr id="657" name="テキスト ボックス 656"/>
        <xdr:cNvSpPr txBox="1"/>
      </xdr:nvSpPr>
      <xdr:spPr>
        <a:xfrm>
          <a:off x="15292017" y="136826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8" name="楕円 657"/>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9" name="テキスト ボックス 658"/>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41269</xdr:rowOff>
    </xdr:from>
    <xdr:to>
      <xdr:col>72</xdr:col>
      <xdr:colOff>38100</xdr:colOff>
      <xdr:row>79</xdr:row>
      <xdr:rowOff>142869</xdr:rowOff>
    </xdr:to>
    <xdr:sp macro="" textlink="">
      <xdr:nvSpPr>
        <xdr:cNvPr id="660" name="楕円 659"/>
        <xdr:cNvSpPr/>
      </xdr:nvSpPr>
      <xdr:spPr>
        <a:xfrm>
          <a:off x="13652500" y="1358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133996</xdr:rowOff>
    </xdr:from>
    <xdr:ext cx="378565" cy="259045"/>
    <xdr:sp macro="" textlink="">
      <xdr:nvSpPr>
        <xdr:cNvPr id="661" name="テキスト ボックス 660"/>
        <xdr:cNvSpPr txBox="1"/>
      </xdr:nvSpPr>
      <xdr:spPr>
        <a:xfrm>
          <a:off x="13514017" y="13678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37742</xdr:rowOff>
    </xdr:from>
    <xdr:to>
      <xdr:col>67</xdr:col>
      <xdr:colOff>101600</xdr:colOff>
      <xdr:row>79</xdr:row>
      <xdr:rowOff>139342</xdr:rowOff>
    </xdr:to>
    <xdr:sp macro="" textlink="">
      <xdr:nvSpPr>
        <xdr:cNvPr id="662" name="楕円 661"/>
        <xdr:cNvSpPr/>
      </xdr:nvSpPr>
      <xdr:spPr>
        <a:xfrm>
          <a:off x="12763500" y="135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130469</xdr:rowOff>
    </xdr:from>
    <xdr:ext cx="378565" cy="259045"/>
    <xdr:sp macro="" textlink="">
      <xdr:nvSpPr>
        <xdr:cNvPr id="663" name="テキスト ボックス 662"/>
        <xdr:cNvSpPr txBox="1"/>
      </xdr:nvSpPr>
      <xdr:spPr>
        <a:xfrm>
          <a:off x="12625017" y="13675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4483</xdr:rowOff>
    </xdr:from>
    <xdr:to>
      <xdr:col>85</xdr:col>
      <xdr:colOff>126364</xdr:colOff>
      <xdr:row>98</xdr:row>
      <xdr:rowOff>3111</xdr:rowOff>
    </xdr:to>
    <xdr:cxnSp macro="">
      <xdr:nvCxnSpPr>
        <xdr:cNvPr id="687" name="直線コネクタ 686"/>
        <xdr:cNvCxnSpPr/>
      </xdr:nvCxnSpPr>
      <xdr:spPr>
        <a:xfrm flipV="1">
          <a:off x="16317595" y="15434983"/>
          <a:ext cx="1269" cy="1370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6938</xdr:rowOff>
    </xdr:from>
    <xdr:ext cx="534377" cy="259045"/>
    <xdr:sp macro="" textlink="">
      <xdr:nvSpPr>
        <xdr:cNvPr id="688" name="公債費最小値テキスト"/>
        <xdr:cNvSpPr txBox="1"/>
      </xdr:nvSpPr>
      <xdr:spPr>
        <a:xfrm>
          <a:off x="16370300" y="1680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3111</xdr:rowOff>
    </xdr:from>
    <xdr:to>
      <xdr:col>86</xdr:col>
      <xdr:colOff>25400</xdr:colOff>
      <xdr:row>98</xdr:row>
      <xdr:rowOff>3111</xdr:rowOff>
    </xdr:to>
    <xdr:cxnSp macro="">
      <xdr:nvCxnSpPr>
        <xdr:cNvPr id="689" name="直線コネクタ 688"/>
        <xdr:cNvCxnSpPr/>
      </xdr:nvCxnSpPr>
      <xdr:spPr>
        <a:xfrm>
          <a:off x="16230600" y="1680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122610</xdr:rowOff>
    </xdr:from>
    <xdr:ext cx="599010" cy="259045"/>
    <xdr:sp macro="" textlink="">
      <xdr:nvSpPr>
        <xdr:cNvPr id="690" name="公債費最大値テキスト"/>
        <xdr:cNvSpPr txBox="1"/>
      </xdr:nvSpPr>
      <xdr:spPr>
        <a:xfrm>
          <a:off x="16370300" y="15210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4483</xdr:rowOff>
    </xdr:from>
    <xdr:to>
      <xdr:col>86</xdr:col>
      <xdr:colOff>25400</xdr:colOff>
      <xdr:row>90</xdr:row>
      <xdr:rowOff>4483</xdr:rowOff>
    </xdr:to>
    <xdr:cxnSp macro="">
      <xdr:nvCxnSpPr>
        <xdr:cNvPr id="691" name="直線コネクタ 690"/>
        <xdr:cNvCxnSpPr/>
      </xdr:nvCxnSpPr>
      <xdr:spPr>
        <a:xfrm>
          <a:off x="16230600" y="1543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13157</xdr:rowOff>
    </xdr:from>
    <xdr:to>
      <xdr:col>85</xdr:col>
      <xdr:colOff>127000</xdr:colOff>
      <xdr:row>96</xdr:row>
      <xdr:rowOff>17120</xdr:rowOff>
    </xdr:to>
    <xdr:cxnSp macro="">
      <xdr:nvCxnSpPr>
        <xdr:cNvPr id="692" name="直線コネクタ 691"/>
        <xdr:cNvCxnSpPr/>
      </xdr:nvCxnSpPr>
      <xdr:spPr>
        <a:xfrm flipV="1">
          <a:off x="15481300" y="16472357"/>
          <a:ext cx="8382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1210</xdr:rowOff>
    </xdr:from>
    <xdr:ext cx="534377" cy="259045"/>
    <xdr:sp macro="" textlink="">
      <xdr:nvSpPr>
        <xdr:cNvPr id="693" name="公債費平均値テキスト"/>
        <xdr:cNvSpPr txBox="1"/>
      </xdr:nvSpPr>
      <xdr:spPr>
        <a:xfrm>
          <a:off x="16370300" y="1611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149783</xdr:rowOff>
    </xdr:from>
    <xdr:to>
      <xdr:col>85</xdr:col>
      <xdr:colOff>177800</xdr:colOff>
      <xdr:row>95</xdr:row>
      <xdr:rowOff>79933</xdr:rowOff>
    </xdr:to>
    <xdr:sp macro="" textlink="">
      <xdr:nvSpPr>
        <xdr:cNvPr id="694" name="フローチャート: 判断 693"/>
        <xdr:cNvSpPr/>
      </xdr:nvSpPr>
      <xdr:spPr>
        <a:xfrm>
          <a:off x="162687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2311</xdr:rowOff>
    </xdr:from>
    <xdr:to>
      <xdr:col>81</xdr:col>
      <xdr:colOff>50800</xdr:colOff>
      <xdr:row>96</xdr:row>
      <xdr:rowOff>17120</xdr:rowOff>
    </xdr:to>
    <xdr:cxnSp macro="">
      <xdr:nvCxnSpPr>
        <xdr:cNvPr id="695" name="直線コネクタ 694"/>
        <xdr:cNvCxnSpPr/>
      </xdr:nvCxnSpPr>
      <xdr:spPr>
        <a:xfrm>
          <a:off x="14592300" y="16461511"/>
          <a:ext cx="8890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147434</xdr:rowOff>
    </xdr:from>
    <xdr:to>
      <xdr:col>81</xdr:col>
      <xdr:colOff>101600</xdr:colOff>
      <xdr:row>95</xdr:row>
      <xdr:rowOff>77584</xdr:rowOff>
    </xdr:to>
    <xdr:sp macro="" textlink="">
      <xdr:nvSpPr>
        <xdr:cNvPr id="696" name="フローチャート: 判断 695"/>
        <xdr:cNvSpPr/>
      </xdr:nvSpPr>
      <xdr:spPr>
        <a:xfrm>
          <a:off x="15430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94111</xdr:rowOff>
    </xdr:from>
    <xdr:ext cx="534377" cy="259045"/>
    <xdr:sp macro="" textlink="">
      <xdr:nvSpPr>
        <xdr:cNvPr id="697" name="テキスト ボックス 696"/>
        <xdr:cNvSpPr txBox="1"/>
      </xdr:nvSpPr>
      <xdr:spPr>
        <a:xfrm>
          <a:off x="15214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2311</xdr:rowOff>
    </xdr:from>
    <xdr:to>
      <xdr:col>76</xdr:col>
      <xdr:colOff>114300</xdr:colOff>
      <xdr:row>96</xdr:row>
      <xdr:rowOff>6565</xdr:rowOff>
    </xdr:to>
    <xdr:cxnSp macro="">
      <xdr:nvCxnSpPr>
        <xdr:cNvPr id="698" name="直線コネクタ 697"/>
        <xdr:cNvCxnSpPr/>
      </xdr:nvCxnSpPr>
      <xdr:spPr>
        <a:xfrm flipV="1">
          <a:off x="13703300" y="16461511"/>
          <a:ext cx="889000" cy="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14351</xdr:rowOff>
    </xdr:from>
    <xdr:to>
      <xdr:col>76</xdr:col>
      <xdr:colOff>165100</xdr:colOff>
      <xdr:row>95</xdr:row>
      <xdr:rowOff>115951</xdr:rowOff>
    </xdr:to>
    <xdr:sp macro="" textlink="">
      <xdr:nvSpPr>
        <xdr:cNvPr id="699" name="フローチャート: 判断 698"/>
        <xdr:cNvSpPr/>
      </xdr:nvSpPr>
      <xdr:spPr>
        <a:xfrm>
          <a:off x="14541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132478</xdr:rowOff>
    </xdr:from>
    <xdr:ext cx="534377" cy="259045"/>
    <xdr:sp macro="" textlink="">
      <xdr:nvSpPr>
        <xdr:cNvPr id="700" name="テキスト ボックス 699"/>
        <xdr:cNvSpPr txBox="1"/>
      </xdr:nvSpPr>
      <xdr:spPr>
        <a:xfrm>
          <a:off x="14325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6565</xdr:rowOff>
    </xdr:from>
    <xdr:to>
      <xdr:col>71</xdr:col>
      <xdr:colOff>177800</xdr:colOff>
      <xdr:row>96</xdr:row>
      <xdr:rowOff>7505</xdr:rowOff>
    </xdr:to>
    <xdr:cxnSp macro="">
      <xdr:nvCxnSpPr>
        <xdr:cNvPr id="701" name="直線コネクタ 700"/>
        <xdr:cNvCxnSpPr/>
      </xdr:nvCxnSpPr>
      <xdr:spPr>
        <a:xfrm flipV="1">
          <a:off x="12814300" y="16465765"/>
          <a:ext cx="8890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702" name="フローチャート: 判断 701"/>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703" name="テキスト ボックス 702"/>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704" name="フローチャート: 判断 703"/>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56672</xdr:rowOff>
    </xdr:from>
    <xdr:ext cx="534377" cy="259045"/>
    <xdr:sp macro="" textlink="">
      <xdr:nvSpPr>
        <xdr:cNvPr id="705" name="テキスト ボックス 704"/>
        <xdr:cNvSpPr txBox="1"/>
      </xdr:nvSpPr>
      <xdr:spPr>
        <a:xfrm>
          <a:off x="12547111" y="1617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133807</xdr:rowOff>
    </xdr:from>
    <xdr:to>
      <xdr:col>85</xdr:col>
      <xdr:colOff>177800</xdr:colOff>
      <xdr:row>96</xdr:row>
      <xdr:rowOff>63957</xdr:rowOff>
    </xdr:to>
    <xdr:sp macro="" textlink="">
      <xdr:nvSpPr>
        <xdr:cNvPr id="711" name="楕円 710"/>
        <xdr:cNvSpPr/>
      </xdr:nvSpPr>
      <xdr:spPr>
        <a:xfrm>
          <a:off x="16268700" y="1642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112234</xdr:rowOff>
    </xdr:from>
    <xdr:ext cx="534377" cy="259045"/>
    <xdr:sp macro="" textlink="">
      <xdr:nvSpPr>
        <xdr:cNvPr id="712" name="公債費該当値テキスト"/>
        <xdr:cNvSpPr txBox="1"/>
      </xdr:nvSpPr>
      <xdr:spPr>
        <a:xfrm>
          <a:off x="16370300" y="1639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137770</xdr:rowOff>
    </xdr:from>
    <xdr:to>
      <xdr:col>81</xdr:col>
      <xdr:colOff>101600</xdr:colOff>
      <xdr:row>96</xdr:row>
      <xdr:rowOff>67920</xdr:rowOff>
    </xdr:to>
    <xdr:sp macro="" textlink="">
      <xdr:nvSpPr>
        <xdr:cNvPr id="713" name="楕円 712"/>
        <xdr:cNvSpPr/>
      </xdr:nvSpPr>
      <xdr:spPr>
        <a:xfrm>
          <a:off x="15430500" y="1642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59047</xdr:rowOff>
    </xdr:from>
    <xdr:ext cx="534377" cy="259045"/>
    <xdr:sp macro="" textlink="">
      <xdr:nvSpPr>
        <xdr:cNvPr id="714" name="テキスト ボックス 713"/>
        <xdr:cNvSpPr txBox="1"/>
      </xdr:nvSpPr>
      <xdr:spPr>
        <a:xfrm>
          <a:off x="15214111" y="1651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122961</xdr:rowOff>
    </xdr:from>
    <xdr:to>
      <xdr:col>76</xdr:col>
      <xdr:colOff>165100</xdr:colOff>
      <xdr:row>96</xdr:row>
      <xdr:rowOff>53111</xdr:rowOff>
    </xdr:to>
    <xdr:sp macro="" textlink="">
      <xdr:nvSpPr>
        <xdr:cNvPr id="715" name="楕円 714"/>
        <xdr:cNvSpPr/>
      </xdr:nvSpPr>
      <xdr:spPr>
        <a:xfrm>
          <a:off x="14541500" y="1641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44238</xdr:rowOff>
    </xdr:from>
    <xdr:ext cx="534377" cy="259045"/>
    <xdr:sp macro="" textlink="">
      <xdr:nvSpPr>
        <xdr:cNvPr id="716" name="テキスト ボックス 715"/>
        <xdr:cNvSpPr txBox="1"/>
      </xdr:nvSpPr>
      <xdr:spPr>
        <a:xfrm>
          <a:off x="14325111" y="1650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127215</xdr:rowOff>
    </xdr:from>
    <xdr:to>
      <xdr:col>72</xdr:col>
      <xdr:colOff>38100</xdr:colOff>
      <xdr:row>96</xdr:row>
      <xdr:rowOff>57365</xdr:rowOff>
    </xdr:to>
    <xdr:sp macro="" textlink="">
      <xdr:nvSpPr>
        <xdr:cNvPr id="717" name="楕円 716"/>
        <xdr:cNvSpPr/>
      </xdr:nvSpPr>
      <xdr:spPr>
        <a:xfrm>
          <a:off x="13652500" y="164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48492</xdr:rowOff>
    </xdr:from>
    <xdr:ext cx="534377" cy="259045"/>
    <xdr:sp macro="" textlink="">
      <xdr:nvSpPr>
        <xdr:cNvPr id="718" name="テキスト ボックス 717"/>
        <xdr:cNvSpPr txBox="1"/>
      </xdr:nvSpPr>
      <xdr:spPr>
        <a:xfrm>
          <a:off x="13436111" y="1650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128155</xdr:rowOff>
    </xdr:from>
    <xdr:to>
      <xdr:col>67</xdr:col>
      <xdr:colOff>101600</xdr:colOff>
      <xdr:row>96</xdr:row>
      <xdr:rowOff>58305</xdr:rowOff>
    </xdr:to>
    <xdr:sp macro="" textlink="">
      <xdr:nvSpPr>
        <xdr:cNvPr id="719" name="楕円 718"/>
        <xdr:cNvSpPr/>
      </xdr:nvSpPr>
      <xdr:spPr>
        <a:xfrm>
          <a:off x="12763500" y="1641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49432</xdr:rowOff>
    </xdr:from>
    <xdr:ext cx="534377" cy="259045"/>
    <xdr:sp macro="" textlink="">
      <xdr:nvSpPr>
        <xdr:cNvPr id="720" name="テキスト ボックス 719"/>
        <xdr:cNvSpPr txBox="1"/>
      </xdr:nvSpPr>
      <xdr:spPr>
        <a:xfrm>
          <a:off x="12547111" y="1650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4" name="テキスト ボックス 73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6" name="テキスト ボックス 73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8" name="テキスト ボックス 73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0" name="テキスト ボックス 739"/>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2" name="テキスト ボックス 741"/>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94633</xdr:rowOff>
    </xdr:from>
    <xdr:to>
      <xdr:col>116</xdr:col>
      <xdr:colOff>62864</xdr:colOff>
      <xdr:row>39</xdr:row>
      <xdr:rowOff>98878</xdr:rowOff>
    </xdr:to>
    <xdr:cxnSp macro="">
      <xdr:nvCxnSpPr>
        <xdr:cNvPr id="746" name="直線コネクタ 745"/>
        <xdr:cNvCxnSpPr/>
      </xdr:nvCxnSpPr>
      <xdr:spPr>
        <a:xfrm flipV="1">
          <a:off x="22159595" y="5238133"/>
          <a:ext cx="1269" cy="154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7"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41310</xdr:rowOff>
    </xdr:from>
    <xdr:ext cx="469744" cy="259045"/>
    <xdr:sp macro="" textlink="">
      <xdr:nvSpPr>
        <xdr:cNvPr id="749" name="諸支出金最大値テキスト"/>
        <xdr:cNvSpPr txBox="1"/>
      </xdr:nvSpPr>
      <xdr:spPr>
        <a:xfrm>
          <a:off x="22212300" y="5013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94633</xdr:rowOff>
    </xdr:from>
    <xdr:to>
      <xdr:col>116</xdr:col>
      <xdr:colOff>152400</xdr:colOff>
      <xdr:row>30</xdr:row>
      <xdr:rowOff>94633</xdr:rowOff>
    </xdr:to>
    <xdr:cxnSp macro="">
      <xdr:nvCxnSpPr>
        <xdr:cNvPr id="750" name="直線コネクタ 749"/>
        <xdr:cNvCxnSpPr/>
      </xdr:nvCxnSpPr>
      <xdr:spPr>
        <a:xfrm>
          <a:off x="22072600" y="523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5315</xdr:rowOff>
    </xdr:from>
    <xdr:ext cx="378565" cy="259045"/>
    <xdr:sp macro="" textlink="">
      <xdr:nvSpPr>
        <xdr:cNvPr id="752" name="諸支出金平均値テキスト"/>
        <xdr:cNvSpPr txBox="1"/>
      </xdr:nvSpPr>
      <xdr:spPr>
        <a:xfrm>
          <a:off x="22212300" y="6520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153888</xdr:rowOff>
    </xdr:from>
    <xdr:to>
      <xdr:col>116</xdr:col>
      <xdr:colOff>114300</xdr:colOff>
      <xdr:row>39</xdr:row>
      <xdr:rowOff>84038</xdr:rowOff>
    </xdr:to>
    <xdr:sp macro="" textlink="">
      <xdr:nvSpPr>
        <xdr:cNvPr id="753" name="フローチャート: 判断 752"/>
        <xdr:cNvSpPr/>
      </xdr:nvSpPr>
      <xdr:spPr>
        <a:xfrm>
          <a:off x="22110700" y="6668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155194</xdr:rowOff>
    </xdr:from>
    <xdr:to>
      <xdr:col>112</xdr:col>
      <xdr:colOff>38100</xdr:colOff>
      <xdr:row>39</xdr:row>
      <xdr:rowOff>85344</xdr:rowOff>
    </xdr:to>
    <xdr:sp macro="" textlink="">
      <xdr:nvSpPr>
        <xdr:cNvPr id="755" name="フローチャート: 判断 754"/>
        <xdr:cNvSpPr/>
      </xdr:nvSpPr>
      <xdr:spPr>
        <a:xfrm>
          <a:off x="21272500" y="667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101871</xdr:rowOff>
    </xdr:from>
    <xdr:ext cx="378565" cy="259045"/>
    <xdr:sp macro="" textlink="">
      <xdr:nvSpPr>
        <xdr:cNvPr id="756" name="テキスト ボックス 755"/>
        <xdr:cNvSpPr txBox="1"/>
      </xdr:nvSpPr>
      <xdr:spPr>
        <a:xfrm>
          <a:off x="21134017" y="6445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13462</xdr:rowOff>
    </xdr:from>
    <xdr:to>
      <xdr:col>107</xdr:col>
      <xdr:colOff>101600</xdr:colOff>
      <xdr:row>39</xdr:row>
      <xdr:rowOff>115062</xdr:rowOff>
    </xdr:to>
    <xdr:sp macro="" textlink="">
      <xdr:nvSpPr>
        <xdr:cNvPr id="758" name="フローチャート: 判断 757"/>
        <xdr:cNvSpPr/>
      </xdr:nvSpPr>
      <xdr:spPr>
        <a:xfrm>
          <a:off x="20383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131589</xdr:rowOff>
    </xdr:from>
    <xdr:ext cx="378565" cy="259045"/>
    <xdr:sp macro="" textlink="">
      <xdr:nvSpPr>
        <xdr:cNvPr id="759" name="テキスト ボックス 758"/>
        <xdr:cNvSpPr txBox="1"/>
      </xdr:nvSpPr>
      <xdr:spPr>
        <a:xfrm>
          <a:off x="20245017" y="6475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1053</xdr:rowOff>
    </xdr:from>
    <xdr:to>
      <xdr:col>102</xdr:col>
      <xdr:colOff>165100</xdr:colOff>
      <xdr:row>39</xdr:row>
      <xdr:rowOff>102653</xdr:rowOff>
    </xdr:to>
    <xdr:sp macro="" textlink="">
      <xdr:nvSpPr>
        <xdr:cNvPr id="761" name="フローチャート: 判断 760"/>
        <xdr:cNvSpPr/>
      </xdr:nvSpPr>
      <xdr:spPr>
        <a:xfrm>
          <a:off x="19494500" y="668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119179</xdr:rowOff>
    </xdr:from>
    <xdr:ext cx="378565" cy="259045"/>
    <xdr:sp macro="" textlink="">
      <xdr:nvSpPr>
        <xdr:cNvPr id="762" name="テキスト ボックス 761"/>
        <xdr:cNvSpPr txBox="1"/>
      </xdr:nvSpPr>
      <xdr:spPr>
        <a:xfrm>
          <a:off x="19356017" y="646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5297</xdr:rowOff>
    </xdr:from>
    <xdr:to>
      <xdr:col>98</xdr:col>
      <xdr:colOff>38100</xdr:colOff>
      <xdr:row>39</xdr:row>
      <xdr:rowOff>106897</xdr:rowOff>
    </xdr:to>
    <xdr:sp macro="" textlink="">
      <xdr:nvSpPr>
        <xdr:cNvPr id="763" name="フローチャート: 判断 762"/>
        <xdr:cNvSpPr/>
      </xdr:nvSpPr>
      <xdr:spPr>
        <a:xfrm>
          <a:off x="18605500" y="669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123425</xdr:rowOff>
    </xdr:from>
    <xdr:ext cx="378565" cy="259045"/>
    <xdr:sp macro="" textlink="">
      <xdr:nvSpPr>
        <xdr:cNvPr id="764" name="テキスト ボックス 763"/>
        <xdr:cNvSpPr txBox="1"/>
      </xdr:nvSpPr>
      <xdr:spPr>
        <a:xfrm>
          <a:off x="18467017" y="646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1"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議会費は、議員報酬の</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減</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などにより、前年度から</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59</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円</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減少</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し、類似団体平均を</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76</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円</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下</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回った。 総務費は、</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財政調整基金積立金</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の</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減</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などにより、前年度から</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398</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円</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減少</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し</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たが</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、類似団体平均を</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16,600</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円上回った。</a:t>
          </a:r>
          <a:endParaRPr kumimoji="0" lang="ja-JP" altLang="ja-JP" sz="16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民生費は、</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国民健康保険事業特別会計繰出金</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の</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減</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など</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に</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より、前年度から</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132</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円</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減少し</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、類似団体平均を</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35,563</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円下回った。衛生費は、</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旭中央病院負担金の減</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により、前年度から</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33,100</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円</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減少</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し</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たものの</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、類似団体平均を</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27,083</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円上回った。</a:t>
          </a:r>
          <a:endParaRPr kumimoji="0" lang="ja-JP" altLang="ja-JP" sz="16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農林水産業費は、</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畜産競争力強化対策整備事業など</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の増により前年度から</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10,677</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円増加したが、類似団体平均を</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69</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円下回った。商工費は、</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観光資源創出プロモーション事業の増など</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により前年度から</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193</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円</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増加</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し</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たが</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、類似団体平均を</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7,555</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円下回った。</a:t>
          </a:r>
          <a:endParaRPr kumimoji="0" lang="ja-JP" altLang="ja-JP" sz="16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土木費は、</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蛇園南地区流末排水整備事業や旭中央病院アクセス道整備事業など</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の</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減</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により、前年度から</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5,508</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円</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の減少</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と</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なり</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、類似団体平均を</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20,250</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円下回った。 消防費は、消防車両整備事業</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など</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の</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減</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により、前年度から</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4,294</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円の</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減少</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となり、類似団体平均を</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1,110</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円</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下</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回った。</a:t>
          </a:r>
          <a:endParaRPr kumimoji="0" lang="ja-JP" altLang="ja-JP" sz="16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教育費は、中学校</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大規模改造</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事業</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など</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の</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増に</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より、前年度から</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5,841</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円</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増加したが</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、類似団体平均を</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10,948</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円</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下</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回った。</a:t>
          </a:r>
          <a:endParaRPr kumimoji="0" lang="ja-JP" altLang="ja-JP" sz="1600" b="0" i="0" u="none" strike="noStrike" kern="0" cap="none" spc="0" normalizeH="0" baseline="0" noProof="0">
            <a:ln>
              <a:noFill/>
            </a:ln>
            <a:solidFill>
              <a:prstClr val="black"/>
            </a:solidFill>
            <a:effectLst/>
            <a:uLnTx/>
            <a:uFillTx/>
            <a:latin typeface="+mn-lt"/>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公債費は、前年度から</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312</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円の</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増</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とな</a:t>
          </a:r>
          <a:r>
            <a:rPr kumimoji="1" lang="ja-JP" altLang="en-US" sz="1200" b="0" i="0" u="none" strike="noStrike" kern="0" cap="none" spc="0" normalizeH="0" baseline="0" noProof="0">
              <a:ln>
                <a:noFill/>
              </a:ln>
              <a:solidFill>
                <a:prstClr val="black"/>
              </a:solidFill>
              <a:effectLst/>
              <a:uLnTx/>
              <a:uFillTx/>
              <a:latin typeface="+mn-lt"/>
              <a:ea typeface="ＭＳ Ｐゴシック"/>
              <a:cs typeface="+mn-cs"/>
            </a:rPr>
            <a:t>ったが</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、類似団体平均を </a:t>
          </a:r>
          <a:r>
            <a:rPr kumimoji="1" lang="en-US" altLang="ja-JP" sz="1200" b="0" i="0" u="none" strike="noStrike" kern="0" cap="none" spc="0" normalizeH="0" baseline="0" noProof="0">
              <a:ln>
                <a:noFill/>
              </a:ln>
              <a:solidFill>
                <a:prstClr val="black"/>
              </a:solidFill>
              <a:effectLst/>
              <a:uLnTx/>
              <a:uFillTx/>
              <a:latin typeface="+mn-lt"/>
              <a:ea typeface="ＭＳ Ｐゴシック"/>
              <a:cs typeface="+mn-cs"/>
            </a:rPr>
            <a:t>12,242</a:t>
          </a:r>
          <a:r>
            <a:rPr kumimoji="1" lang="ja-JP" altLang="ja-JP" sz="1200" b="0" i="0" u="none" strike="noStrike" kern="0" cap="none" spc="0" normalizeH="0" baseline="0" noProof="0">
              <a:ln>
                <a:noFill/>
              </a:ln>
              <a:solidFill>
                <a:prstClr val="black"/>
              </a:solidFill>
              <a:effectLst/>
              <a:uLnTx/>
              <a:uFillTx/>
              <a:latin typeface="+mn-lt"/>
              <a:ea typeface="ＭＳ Ｐゴシック"/>
              <a:cs typeface="+mn-cs"/>
            </a:rPr>
            <a:t>円下回った。</a:t>
          </a:r>
          <a:endParaRPr kumimoji="0" lang="ja-JP" altLang="ja-JP" sz="1600" b="0" i="0" u="none" strike="noStrike" kern="0" cap="none" spc="0" normalizeH="0" baseline="0" noProof="0">
            <a:ln>
              <a:noFill/>
            </a:ln>
            <a:solidFill>
              <a:prstClr val="black"/>
            </a:solidFill>
            <a:effectLst/>
            <a:uLnTx/>
            <a:uFillTx/>
            <a:latin typeface="+mn-lt"/>
            <a:ea typeface="ＭＳ Ｐゴシック"/>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財政調整基金については、中期的な見通しのもとに，決算剰余金を中心に積み立てており標準財政規模比で</a:t>
          </a:r>
          <a:r>
            <a:rPr kumimoji="1" lang="en-US" altLang="ja-JP" sz="1300">
              <a:latin typeface="ＭＳ ゴシック" pitchFamily="49" charset="-128"/>
              <a:ea typeface="ＭＳ ゴシック" pitchFamily="49" charset="-128"/>
            </a:rPr>
            <a:t>4.75</a:t>
          </a:r>
          <a:r>
            <a:rPr kumimoji="1" lang="ja-JP" altLang="en-US" sz="1300">
              <a:latin typeface="ＭＳ ゴシック" pitchFamily="49" charset="-128"/>
              <a:ea typeface="ＭＳ ゴシック" pitchFamily="49" charset="-128"/>
            </a:rPr>
            <a:t>ポイント増加した。実質収支比率について、歳入では普通交付税の合併算定替の縮減や諸収入の減等により</a:t>
          </a:r>
          <a:r>
            <a:rPr kumimoji="1" lang="en-US" altLang="ja-JP" sz="1300">
              <a:latin typeface="ＭＳ ゴシック" pitchFamily="49" charset="-128"/>
              <a:ea typeface="ＭＳ ゴシック" pitchFamily="49" charset="-128"/>
            </a:rPr>
            <a:t>2,644</a:t>
          </a:r>
          <a:r>
            <a:rPr kumimoji="1" lang="ja-JP" altLang="en-US" sz="1300">
              <a:latin typeface="ＭＳ ゴシック" pitchFamily="49" charset="-128"/>
              <a:ea typeface="ＭＳ ゴシック" pitchFamily="49" charset="-128"/>
            </a:rPr>
            <a:t>百万円減少。歳出では補助費等の見直し等により</a:t>
          </a:r>
          <a:r>
            <a:rPr kumimoji="1" lang="en-US" altLang="ja-JP" sz="1300">
              <a:latin typeface="ＭＳ ゴシック" pitchFamily="49" charset="-128"/>
              <a:ea typeface="ＭＳ ゴシック" pitchFamily="49" charset="-128"/>
            </a:rPr>
            <a:t>1,877</a:t>
          </a:r>
          <a:r>
            <a:rPr kumimoji="1" lang="ja-JP" altLang="en-US" sz="1300">
              <a:latin typeface="ＭＳ ゴシック" pitchFamily="49" charset="-128"/>
              <a:ea typeface="ＭＳ ゴシック" pitchFamily="49" charset="-128"/>
            </a:rPr>
            <a:t>百万円減少した。収支額で見ると歳入が減少したため</a:t>
          </a:r>
          <a:r>
            <a:rPr kumimoji="1" lang="en-US" altLang="ja-JP" sz="1300">
              <a:latin typeface="ＭＳ ゴシック" pitchFamily="49" charset="-128"/>
              <a:ea typeface="ＭＳ ゴシック" pitchFamily="49" charset="-128"/>
            </a:rPr>
            <a:t>767</a:t>
          </a:r>
          <a:r>
            <a:rPr kumimoji="1" lang="ja-JP" altLang="en-US" sz="1300">
              <a:latin typeface="ＭＳ ゴシック" pitchFamily="49" charset="-128"/>
              <a:ea typeface="ＭＳ ゴシック" pitchFamily="49" charset="-128"/>
            </a:rPr>
            <a:t>百万円、</a:t>
          </a:r>
          <a:r>
            <a:rPr kumimoji="1" lang="en-US" altLang="ja-JP" sz="1300">
              <a:latin typeface="ＭＳ ゴシック" pitchFamily="49" charset="-128"/>
              <a:ea typeface="ＭＳ ゴシック" pitchFamily="49" charset="-128"/>
            </a:rPr>
            <a:t>4.46</a:t>
          </a:r>
          <a:r>
            <a:rPr kumimoji="1" lang="ja-JP" altLang="en-US" sz="1300">
              <a:latin typeface="ＭＳ ゴシック" pitchFamily="49" charset="-128"/>
              <a:ea typeface="ＭＳ ゴシック" pitchFamily="49" charset="-128"/>
            </a:rPr>
            <a:t>ポイント減少。実質単年度収支は</a:t>
          </a:r>
          <a:r>
            <a:rPr kumimoji="1" lang="en-US" altLang="ja-JP" sz="1300">
              <a:latin typeface="ＭＳ ゴシック" pitchFamily="49" charset="-128"/>
              <a:ea typeface="ＭＳ ゴシック" pitchFamily="49" charset="-128"/>
            </a:rPr>
            <a:t>2.32</a:t>
          </a:r>
          <a:r>
            <a:rPr kumimoji="1" lang="ja-JP" altLang="en-US" sz="1300">
              <a:latin typeface="ＭＳ ゴシック" pitchFamily="49" charset="-128"/>
              <a:ea typeface="ＭＳ ゴシック" pitchFamily="49" charset="-128"/>
            </a:rPr>
            <a:t>ポイント減少し</a:t>
          </a:r>
          <a:r>
            <a:rPr kumimoji="1" lang="en-US" altLang="ja-JP" sz="1300">
              <a:latin typeface="ＭＳ ゴシック" pitchFamily="49" charset="-128"/>
              <a:ea typeface="ＭＳ ゴシック" pitchFamily="49" charset="-128"/>
            </a:rPr>
            <a:t>0.03</a:t>
          </a:r>
          <a:r>
            <a:rPr kumimoji="1" lang="ja-JP" altLang="en-US" sz="1300">
              <a:latin typeface="ＭＳ ゴシック" pitchFamily="49" charset="-128"/>
              <a:ea typeface="ＭＳ ゴシック" pitchFamily="49" charset="-128"/>
            </a:rPr>
            <a:t>ポイントになったため、単年度赤字にならないように努める。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連結赤字比率については、平成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年度以降、一般会計及び特別会計の実質収支額に赤字が生じたことはなく、また、公営企業会計においても資金不足額が生じたことはないため、連結赤字比率は算出されていない。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今後も赤字や資金不足が生じないよう、適正な財政運営に努める。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30421391</v>
      </c>
      <c r="BO4" s="441"/>
      <c r="BP4" s="441"/>
      <c r="BQ4" s="441"/>
      <c r="BR4" s="441"/>
      <c r="BS4" s="441"/>
      <c r="BT4" s="441"/>
      <c r="BU4" s="442"/>
      <c r="BV4" s="440">
        <v>33351721</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4.3</v>
      </c>
      <c r="CU4" s="622"/>
      <c r="CV4" s="622"/>
      <c r="CW4" s="622"/>
      <c r="CX4" s="622"/>
      <c r="CY4" s="622"/>
      <c r="CZ4" s="622"/>
      <c r="DA4" s="623"/>
      <c r="DB4" s="621">
        <v>8.6999999999999993</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29528266</v>
      </c>
      <c r="BO5" s="446"/>
      <c r="BP5" s="446"/>
      <c r="BQ5" s="446"/>
      <c r="BR5" s="446"/>
      <c r="BS5" s="446"/>
      <c r="BT5" s="446"/>
      <c r="BU5" s="447"/>
      <c r="BV5" s="445">
        <v>31691129</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88.8</v>
      </c>
      <c r="CU5" s="416"/>
      <c r="CV5" s="416"/>
      <c r="CW5" s="416"/>
      <c r="CX5" s="416"/>
      <c r="CY5" s="416"/>
      <c r="CZ5" s="416"/>
      <c r="DA5" s="417"/>
      <c r="DB5" s="415">
        <v>86.2</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893125</v>
      </c>
      <c r="BO6" s="446"/>
      <c r="BP6" s="446"/>
      <c r="BQ6" s="446"/>
      <c r="BR6" s="446"/>
      <c r="BS6" s="446"/>
      <c r="BT6" s="446"/>
      <c r="BU6" s="447"/>
      <c r="BV6" s="445">
        <v>1660592</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91.4</v>
      </c>
      <c r="CU6" s="596"/>
      <c r="CV6" s="596"/>
      <c r="CW6" s="596"/>
      <c r="CX6" s="596"/>
      <c r="CY6" s="596"/>
      <c r="CZ6" s="596"/>
      <c r="DA6" s="597"/>
      <c r="DB6" s="595">
        <v>90.7</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127318</v>
      </c>
      <c r="BO7" s="446"/>
      <c r="BP7" s="446"/>
      <c r="BQ7" s="446"/>
      <c r="BR7" s="446"/>
      <c r="BS7" s="446"/>
      <c r="BT7" s="446"/>
      <c r="BU7" s="447"/>
      <c r="BV7" s="445">
        <v>88538</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17923058</v>
      </c>
      <c r="CU7" s="446"/>
      <c r="CV7" s="446"/>
      <c r="CW7" s="446"/>
      <c r="CX7" s="446"/>
      <c r="CY7" s="446"/>
      <c r="CZ7" s="446"/>
      <c r="DA7" s="447"/>
      <c r="DB7" s="445">
        <v>18007081</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765807</v>
      </c>
      <c r="BO8" s="446"/>
      <c r="BP8" s="446"/>
      <c r="BQ8" s="446"/>
      <c r="BR8" s="446"/>
      <c r="BS8" s="446"/>
      <c r="BT8" s="446"/>
      <c r="BU8" s="447"/>
      <c r="BV8" s="445">
        <v>1572054</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0.49</v>
      </c>
      <c r="CU8" s="559"/>
      <c r="CV8" s="559"/>
      <c r="CW8" s="559"/>
      <c r="CX8" s="559"/>
      <c r="CY8" s="559"/>
      <c r="CZ8" s="559"/>
      <c r="DA8" s="560"/>
      <c r="DB8" s="558">
        <v>0.49</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66586</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-806247</v>
      </c>
      <c r="BO9" s="446"/>
      <c r="BP9" s="446"/>
      <c r="BQ9" s="446"/>
      <c r="BR9" s="446"/>
      <c r="BS9" s="446"/>
      <c r="BT9" s="446"/>
      <c r="BU9" s="447"/>
      <c r="BV9" s="445">
        <v>-893902</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13.8</v>
      </c>
      <c r="CU9" s="416"/>
      <c r="CV9" s="416"/>
      <c r="CW9" s="416"/>
      <c r="CX9" s="416"/>
      <c r="CY9" s="416"/>
      <c r="CZ9" s="416"/>
      <c r="DA9" s="417"/>
      <c r="DB9" s="415">
        <v>13</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113</v>
      </c>
      <c r="M10" s="419"/>
      <c r="N10" s="419"/>
      <c r="O10" s="419"/>
      <c r="P10" s="419"/>
      <c r="Q10" s="420"/>
      <c r="R10" s="421">
        <v>69058</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811570</v>
      </c>
      <c r="BO10" s="446"/>
      <c r="BP10" s="446"/>
      <c r="BQ10" s="446"/>
      <c r="BR10" s="446"/>
      <c r="BS10" s="446"/>
      <c r="BT10" s="446"/>
      <c r="BU10" s="447"/>
      <c r="BV10" s="445">
        <v>1317731</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110</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66431</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65167</v>
      </c>
      <c r="S13" s="549"/>
      <c r="T13" s="549"/>
      <c r="U13" s="549"/>
      <c r="V13" s="550"/>
      <c r="W13" s="536" t="s">
        <v>134</v>
      </c>
      <c r="X13" s="458"/>
      <c r="Y13" s="458"/>
      <c r="Z13" s="458"/>
      <c r="AA13" s="458"/>
      <c r="AB13" s="459"/>
      <c r="AC13" s="421">
        <v>6207</v>
      </c>
      <c r="AD13" s="422"/>
      <c r="AE13" s="422"/>
      <c r="AF13" s="422"/>
      <c r="AG13" s="423"/>
      <c r="AH13" s="421">
        <v>6461</v>
      </c>
      <c r="AI13" s="422"/>
      <c r="AJ13" s="422"/>
      <c r="AK13" s="422"/>
      <c r="AL13" s="424"/>
      <c r="AM13" s="514" t="s">
        <v>135</v>
      </c>
      <c r="AN13" s="419"/>
      <c r="AO13" s="419"/>
      <c r="AP13" s="419"/>
      <c r="AQ13" s="419"/>
      <c r="AR13" s="419"/>
      <c r="AS13" s="419"/>
      <c r="AT13" s="420"/>
      <c r="AU13" s="502" t="s">
        <v>129</v>
      </c>
      <c r="AV13" s="503"/>
      <c r="AW13" s="503"/>
      <c r="AX13" s="503"/>
      <c r="AY13" s="425" t="s">
        <v>136</v>
      </c>
      <c r="AZ13" s="426"/>
      <c r="BA13" s="426"/>
      <c r="BB13" s="426"/>
      <c r="BC13" s="426"/>
      <c r="BD13" s="426"/>
      <c r="BE13" s="426"/>
      <c r="BF13" s="426"/>
      <c r="BG13" s="426"/>
      <c r="BH13" s="426"/>
      <c r="BI13" s="426"/>
      <c r="BJ13" s="426"/>
      <c r="BK13" s="426"/>
      <c r="BL13" s="426"/>
      <c r="BM13" s="427"/>
      <c r="BN13" s="445">
        <v>5323</v>
      </c>
      <c r="BO13" s="446"/>
      <c r="BP13" s="446"/>
      <c r="BQ13" s="446"/>
      <c r="BR13" s="446"/>
      <c r="BS13" s="446"/>
      <c r="BT13" s="446"/>
      <c r="BU13" s="447"/>
      <c r="BV13" s="445">
        <v>423829</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8.5</v>
      </c>
      <c r="CU13" s="416"/>
      <c r="CV13" s="416"/>
      <c r="CW13" s="416"/>
      <c r="CX13" s="416"/>
      <c r="CY13" s="416"/>
      <c r="CZ13" s="416"/>
      <c r="DA13" s="417"/>
      <c r="DB13" s="415">
        <v>8.6</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67267</v>
      </c>
      <c r="S14" s="549"/>
      <c r="T14" s="549"/>
      <c r="U14" s="549"/>
      <c r="V14" s="550"/>
      <c r="W14" s="551"/>
      <c r="X14" s="461"/>
      <c r="Y14" s="461"/>
      <c r="Z14" s="461"/>
      <c r="AA14" s="461"/>
      <c r="AB14" s="462"/>
      <c r="AC14" s="541">
        <v>18.3</v>
      </c>
      <c r="AD14" s="542"/>
      <c r="AE14" s="542"/>
      <c r="AF14" s="542"/>
      <c r="AG14" s="543"/>
      <c r="AH14" s="541">
        <v>18.5</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140</v>
      </c>
      <c r="CU14" s="553"/>
      <c r="CV14" s="553"/>
      <c r="CW14" s="553"/>
      <c r="CX14" s="553"/>
      <c r="CY14" s="553"/>
      <c r="CZ14" s="553"/>
      <c r="DA14" s="554"/>
      <c r="DB14" s="552" t="s">
        <v>132</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133</v>
      </c>
      <c r="N15" s="546"/>
      <c r="O15" s="546"/>
      <c r="P15" s="546"/>
      <c r="Q15" s="547"/>
      <c r="R15" s="548">
        <v>65926</v>
      </c>
      <c r="S15" s="549"/>
      <c r="T15" s="549"/>
      <c r="U15" s="549"/>
      <c r="V15" s="550"/>
      <c r="W15" s="536" t="s">
        <v>141</v>
      </c>
      <c r="X15" s="458"/>
      <c r="Y15" s="458"/>
      <c r="Z15" s="458"/>
      <c r="AA15" s="458"/>
      <c r="AB15" s="459"/>
      <c r="AC15" s="421">
        <v>8230</v>
      </c>
      <c r="AD15" s="422"/>
      <c r="AE15" s="422"/>
      <c r="AF15" s="422"/>
      <c r="AG15" s="423"/>
      <c r="AH15" s="421">
        <v>8519</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7098235</v>
      </c>
      <c r="BO15" s="441"/>
      <c r="BP15" s="441"/>
      <c r="BQ15" s="441"/>
      <c r="BR15" s="441"/>
      <c r="BS15" s="441"/>
      <c r="BT15" s="441"/>
      <c r="BU15" s="442"/>
      <c r="BV15" s="440">
        <v>6921389</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24.3</v>
      </c>
      <c r="AD16" s="542"/>
      <c r="AE16" s="542"/>
      <c r="AF16" s="542"/>
      <c r="AG16" s="543"/>
      <c r="AH16" s="541">
        <v>24.3</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14348773</v>
      </c>
      <c r="BO16" s="446"/>
      <c r="BP16" s="446"/>
      <c r="BQ16" s="446"/>
      <c r="BR16" s="446"/>
      <c r="BS16" s="446"/>
      <c r="BT16" s="446"/>
      <c r="BU16" s="447"/>
      <c r="BV16" s="445">
        <v>14224633</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19454</v>
      </c>
      <c r="AD17" s="422"/>
      <c r="AE17" s="422"/>
      <c r="AF17" s="422"/>
      <c r="AG17" s="423"/>
      <c r="AH17" s="421">
        <v>20013</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9001578</v>
      </c>
      <c r="BO17" s="446"/>
      <c r="BP17" s="446"/>
      <c r="BQ17" s="446"/>
      <c r="BR17" s="446"/>
      <c r="BS17" s="446"/>
      <c r="BT17" s="446"/>
      <c r="BU17" s="447"/>
      <c r="BV17" s="445">
        <v>8732668</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151</v>
      </c>
      <c r="C18" s="508"/>
      <c r="D18" s="508"/>
      <c r="E18" s="509"/>
      <c r="F18" s="509"/>
      <c r="G18" s="509"/>
      <c r="H18" s="509"/>
      <c r="I18" s="509"/>
      <c r="J18" s="509"/>
      <c r="K18" s="509"/>
      <c r="L18" s="510">
        <v>130.44999999999999</v>
      </c>
      <c r="M18" s="510"/>
      <c r="N18" s="510"/>
      <c r="O18" s="510"/>
      <c r="P18" s="510"/>
      <c r="Q18" s="510"/>
      <c r="R18" s="511"/>
      <c r="S18" s="511"/>
      <c r="T18" s="511"/>
      <c r="U18" s="511"/>
      <c r="V18" s="512"/>
      <c r="W18" s="526"/>
      <c r="X18" s="527"/>
      <c r="Y18" s="527"/>
      <c r="Z18" s="527"/>
      <c r="AA18" s="527"/>
      <c r="AB18" s="537"/>
      <c r="AC18" s="409">
        <v>57.4</v>
      </c>
      <c r="AD18" s="410"/>
      <c r="AE18" s="410"/>
      <c r="AF18" s="410"/>
      <c r="AG18" s="513"/>
      <c r="AH18" s="409">
        <v>57.2</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15663273</v>
      </c>
      <c r="BO18" s="446"/>
      <c r="BP18" s="446"/>
      <c r="BQ18" s="446"/>
      <c r="BR18" s="446"/>
      <c r="BS18" s="446"/>
      <c r="BT18" s="446"/>
      <c r="BU18" s="447"/>
      <c r="BV18" s="445">
        <v>15561621</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153</v>
      </c>
      <c r="C19" s="508"/>
      <c r="D19" s="508"/>
      <c r="E19" s="509"/>
      <c r="F19" s="509"/>
      <c r="G19" s="509"/>
      <c r="H19" s="509"/>
      <c r="I19" s="509"/>
      <c r="J19" s="509"/>
      <c r="K19" s="509"/>
      <c r="L19" s="515">
        <v>510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20662641</v>
      </c>
      <c r="BO19" s="446"/>
      <c r="BP19" s="446"/>
      <c r="BQ19" s="446"/>
      <c r="BR19" s="446"/>
      <c r="BS19" s="446"/>
      <c r="BT19" s="446"/>
      <c r="BU19" s="447"/>
      <c r="BV19" s="445">
        <v>21964822</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155</v>
      </c>
      <c r="C20" s="508"/>
      <c r="D20" s="508"/>
      <c r="E20" s="509"/>
      <c r="F20" s="509"/>
      <c r="G20" s="509"/>
      <c r="H20" s="509"/>
      <c r="I20" s="509"/>
      <c r="J20" s="509"/>
      <c r="K20" s="509"/>
      <c r="L20" s="515">
        <v>23350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28036138</v>
      </c>
      <c r="BO23" s="446"/>
      <c r="BP23" s="446"/>
      <c r="BQ23" s="446"/>
      <c r="BR23" s="446"/>
      <c r="BS23" s="446"/>
      <c r="BT23" s="446"/>
      <c r="BU23" s="447"/>
      <c r="BV23" s="445">
        <v>28202252</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164</v>
      </c>
      <c r="F24" s="419"/>
      <c r="G24" s="419"/>
      <c r="H24" s="419"/>
      <c r="I24" s="419"/>
      <c r="J24" s="419"/>
      <c r="K24" s="420"/>
      <c r="L24" s="421">
        <v>1</v>
      </c>
      <c r="M24" s="422"/>
      <c r="N24" s="422"/>
      <c r="O24" s="422"/>
      <c r="P24" s="423"/>
      <c r="Q24" s="421">
        <v>7740</v>
      </c>
      <c r="R24" s="422"/>
      <c r="S24" s="422"/>
      <c r="T24" s="422"/>
      <c r="U24" s="422"/>
      <c r="V24" s="423"/>
      <c r="W24" s="487"/>
      <c r="X24" s="478"/>
      <c r="Y24" s="479"/>
      <c r="Z24" s="418" t="s">
        <v>165</v>
      </c>
      <c r="AA24" s="419"/>
      <c r="AB24" s="419"/>
      <c r="AC24" s="419"/>
      <c r="AD24" s="419"/>
      <c r="AE24" s="419"/>
      <c r="AF24" s="419"/>
      <c r="AG24" s="420"/>
      <c r="AH24" s="421">
        <v>612</v>
      </c>
      <c r="AI24" s="422"/>
      <c r="AJ24" s="422"/>
      <c r="AK24" s="422"/>
      <c r="AL24" s="423"/>
      <c r="AM24" s="421">
        <v>1848240</v>
      </c>
      <c r="AN24" s="422"/>
      <c r="AO24" s="422"/>
      <c r="AP24" s="422"/>
      <c r="AQ24" s="422"/>
      <c r="AR24" s="423"/>
      <c r="AS24" s="421">
        <v>3020</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17452984</v>
      </c>
      <c r="BO24" s="446"/>
      <c r="BP24" s="446"/>
      <c r="BQ24" s="446"/>
      <c r="BR24" s="446"/>
      <c r="BS24" s="446"/>
      <c r="BT24" s="446"/>
      <c r="BU24" s="447"/>
      <c r="BV24" s="445">
        <v>16406559</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167</v>
      </c>
      <c r="F25" s="419"/>
      <c r="G25" s="419"/>
      <c r="H25" s="419"/>
      <c r="I25" s="419"/>
      <c r="J25" s="419"/>
      <c r="K25" s="420"/>
      <c r="L25" s="421">
        <v>1</v>
      </c>
      <c r="M25" s="422"/>
      <c r="N25" s="422"/>
      <c r="O25" s="422"/>
      <c r="P25" s="423"/>
      <c r="Q25" s="421">
        <v>6400</v>
      </c>
      <c r="R25" s="422"/>
      <c r="S25" s="422"/>
      <c r="T25" s="422"/>
      <c r="U25" s="422"/>
      <c r="V25" s="423"/>
      <c r="W25" s="487"/>
      <c r="X25" s="478"/>
      <c r="Y25" s="479"/>
      <c r="Z25" s="418" t="s">
        <v>168</v>
      </c>
      <c r="AA25" s="419"/>
      <c r="AB25" s="419"/>
      <c r="AC25" s="419"/>
      <c r="AD25" s="419"/>
      <c r="AE25" s="419"/>
      <c r="AF25" s="419"/>
      <c r="AG25" s="420"/>
      <c r="AH25" s="421">
        <v>119</v>
      </c>
      <c r="AI25" s="422"/>
      <c r="AJ25" s="422"/>
      <c r="AK25" s="422"/>
      <c r="AL25" s="423"/>
      <c r="AM25" s="421">
        <v>334152</v>
      </c>
      <c r="AN25" s="422"/>
      <c r="AO25" s="422"/>
      <c r="AP25" s="422"/>
      <c r="AQ25" s="422"/>
      <c r="AR25" s="423"/>
      <c r="AS25" s="421">
        <v>2808</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108852</v>
      </c>
      <c r="BO25" s="441"/>
      <c r="BP25" s="441"/>
      <c r="BQ25" s="441"/>
      <c r="BR25" s="441"/>
      <c r="BS25" s="441"/>
      <c r="BT25" s="441"/>
      <c r="BU25" s="442"/>
      <c r="BV25" s="440">
        <v>91344</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6000</v>
      </c>
      <c r="R26" s="422"/>
      <c r="S26" s="422"/>
      <c r="T26" s="422"/>
      <c r="U26" s="422"/>
      <c r="V26" s="423"/>
      <c r="W26" s="487"/>
      <c r="X26" s="478"/>
      <c r="Y26" s="479"/>
      <c r="Z26" s="418" t="s">
        <v>171</v>
      </c>
      <c r="AA26" s="500"/>
      <c r="AB26" s="500"/>
      <c r="AC26" s="500"/>
      <c r="AD26" s="500"/>
      <c r="AE26" s="500"/>
      <c r="AF26" s="500"/>
      <c r="AG26" s="501"/>
      <c r="AH26" s="421">
        <v>27</v>
      </c>
      <c r="AI26" s="422"/>
      <c r="AJ26" s="422"/>
      <c r="AK26" s="422"/>
      <c r="AL26" s="423"/>
      <c r="AM26" s="421">
        <v>75681</v>
      </c>
      <c r="AN26" s="422"/>
      <c r="AO26" s="422"/>
      <c r="AP26" s="422"/>
      <c r="AQ26" s="422"/>
      <c r="AR26" s="423"/>
      <c r="AS26" s="421">
        <v>2803</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173</v>
      </c>
      <c r="BO26" s="446"/>
      <c r="BP26" s="446"/>
      <c r="BQ26" s="446"/>
      <c r="BR26" s="446"/>
      <c r="BS26" s="446"/>
      <c r="BT26" s="446"/>
      <c r="BU26" s="447"/>
      <c r="BV26" s="445" t="s">
        <v>132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3950</v>
      </c>
      <c r="R27" s="422"/>
      <c r="S27" s="422"/>
      <c r="T27" s="422"/>
      <c r="U27" s="422"/>
      <c r="V27" s="423"/>
      <c r="W27" s="487"/>
      <c r="X27" s="478"/>
      <c r="Y27" s="479"/>
      <c r="Z27" s="418" t="s">
        <v>175</v>
      </c>
      <c r="AA27" s="419"/>
      <c r="AB27" s="419"/>
      <c r="AC27" s="419"/>
      <c r="AD27" s="419"/>
      <c r="AE27" s="419"/>
      <c r="AF27" s="419"/>
      <c r="AG27" s="420"/>
      <c r="AH27" s="421" t="s">
        <v>123</v>
      </c>
      <c r="AI27" s="422"/>
      <c r="AJ27" s="422"/>
      <c r="AK27" s="422"/>
      <c r="AL27" s="423"/>
      <c r="AM27" s="421" t="s">
        <v>132</v>
      </c>
      <c r="AN27" s="422"/>
      <c r="AO27" s="422"/>
      <c r="AP27" s="422"/>
      <c r="AQ27" s="422"/>
      <c r="AR27" s="423"/>
      <c r="AS27" s="421" t="s">
        <v>132</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t="s">
        <v>173</v>
      </c>
      <c r="BO27" s="449"/>
      <c r="BP27" s="449"/>
      <c r="BQ27" s="449"/>
      <c r="BR27" s="449"/>
      <c r="BS27" s="449"/>
      <c r="BT27" s="449"/>
      <c r="BU27" s="450"/>
      <c r="BV27" s="448" t="s">
        <v>132</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3650</v>
      </c>
      <c r="R28" s="422"/>
      <c r="S28" s="422"/>
      <c r="T28" s="422"/>
      <c r="U28" s="422"/>
      <c r="V28" s="423"/>
      <c r="W28" s="487"/>
      <c r="X28" s="478"/>
      <c r="Y28" s="479"/>
      <c r="Z28" s="418" t="s">
        <v>178</v>
      </c>
      <c r="AA28" s="419"/>
      <c r="AB28" s="419"/>
      <c r="AC28" s="419"/>
      <c r="AD28" s="419"/>
      <c r="AE28" s="419"/>
      <c r="AF28" s="419"/>
      <c r="AG28" s="420"/>
      <c r="AH28" s="421" t="s">
        <v>132</v>
      </c>
      <c r="AI28" s="422"/>
      <c r="AJ28" s="422"/>
      <c r="AK28" s="422"/>
      <c r="AL28" s="423"/>
      <c r="AM28" s="421" t="s">
        <v>173</v>
      </c>
      <c r="AN28" s="422"/>
      <c r="AO28" s="422"/>
      <c r="AP28" s="422"/>
      <c r="AQ28" s="422"/>
      <c r="AR28" s="423"/>
      <c r="AS28" s="421" t="s">
        <v>132</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9489297</v>
      </c>
      <c r="BO28" s="441"/>
      <c r="BP28" s="441"/>
      <c r="BQ28" s="441"/>
      <c r="BR28" s="441"/>
      <c r="BS28" s="441"/>
      <c r="BT28" s="441"/>
      <c r="BU28" s="442"/>
      <c r="BV28" s="440">
        <v>8677727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20</v>
      </c>
      <c r="M29" s="422"/>
      <c r="N29" s="422"/>
      <c r="O29" s="422"/>
      <c r="P29" s="423"/>
      <c r="Q29" s="421">
        <v>3400</v>
      </c>
      <c r="R29" s="422"/>
      <c r="S29" s="422"/>
      <c r="T29" s="422"/>
      <c r="U29" s="422"/>
      <c r="V29" s="423"/>
      <c r="W29" s="488"/>
      <c r="X29" s="489"/>
      <c r="Y29" s="490"/>
      <c r="Z29" s="418" t="s">
        <v>181</v>
      </c>
      <c r="AA29" s="419"/>
      <c r="AB29" s="419"/>
      <c r="AC29" s="419"/>
      <c r="AD29" s="419"/>
      <c r="AE29" s="419"/>
      <c r="AF29" s="419"/>
      <c r="AG29" s="420"/>
      <c r="AH29" s="421">
        <v>612</v>
      </c>
      <c r="AI29" s="422"/>
      <c r="AJ29" s="422"/>
      <c r="AK29" s="422"/>
      <c r="AL29" s="423"/>
      <c r="AM29" s="421">
        <v>1848240</v>
      </c>
      <c r="AN29" s="422"/>
      <c r="AO29" s="422"/>
      <c r="AP29" s="422"/>
      <c r="AQ29" s="422"/>
      <c r="AR29" s="423"/>
      <c r="AS29" s="421">
        <v>3020</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575833</v>
      </c>
      <c r="BO29" s="446"/>
      <c r="BP29" s="446"/>
      <c r="BQ29" s="446"/>
      <c r="BR29" s="446"/>
      <c r="BS29" s="446"/>
      <c r="BT29" s="446"/>
      <c r="BU29" s="447"/>
      <c r="BV29" s="445">
        <v>575721</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97.8</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7708773</v>
      </c>
      <c r="BO30" s="449"/>
      <c r="BP30" s="449"/>
      <c r="BQ30" s="449"/>
      <c r="BR30" s="449"/>
      <c r="BS30" s="449"/>
      <c r="BT30" s="449"/>
      <c r="BU30" s="450"/>
      <c r="BV30" s="448">
        <v>6466661</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192</v>
      </c>
      <c r="V33" s="408"/>
      <c r="W33" s="407" t="s">
        <v>193</v>
      </c>
      <c r="X33" s="407"/>
      <c r="Y33" s="407"/>
      <c r="Z33" s="407"/>
      <c r="AA33" s="407"/>
      <c r="AB33" s="407"/>
      <c r="AC33" s="407"/>
      <c r="AD33" s="407"/>
      <c r="AE33" s="407"/>
      <c r="AF33" s="407"/>
      <c r="AG33" s="407"/>
      <c r="AH33" s="407"/>
      <c r="AI33" s="407"/>
      <c r="AJ33" s="407"/>
      <c r="AK33" s="407"/>
      <c r="AL33" s="195"/>
      <c r="AM33" s="408" t="s">
        <v>190</v>
      </c>
      <c r="AN33" s="408"/>
      <c r="AO33" s="407" t="s">
        <v>193</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190</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旭市国民健康保険事業特別会計（事業）</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IF('各会計、関係団体の財政状況及び健全化判断比率'!B32="","",'各会計、関係団体の財政状況及び健全化判断比率'!B32)</f>
        <v>旭市水道事業会計</v>
      </c>
      <c r="AP34" s="403"/>
      <c r="AQ34" s="403"/>
      <c r="AR34" s="403"/>
      <c r="AS34" s="403"/>
      <c r="AT34" s="403"/>
      <c r="AU34" s="403"/>
      <c r="AV34" s="403"/>
      <c r="AW34" s="403"/>
      <c r="AX34" s="403"/>
      <c r="AY34" s="403"/>
      <c r="AZ34" s="403"/>
      <c r="BA34" s="403"/>
      <c r="BB34" s="403"/>
      <c r="BC34" s="403"/>
      <c r="BD34" s="193"/>
      <c r="BE34" s="404">
        <f>IF(BG34="","",MAX(C34:D43,U34:V43,AM34:AN43)+1)</f>
        <v>8</v>
      </c>
      <c r="BF34" s="404"/>
      <c r="BG34" s="403" t="str">
        <f>IF('各会計、関係団体の財政状況及び健全化判断比率'!B33="","",'各会計、関係団体の財政状況及び健全化判断比率'!B33)</f>
        <v>旭市下水道事業特別会計</v>
      </c>
      <c r="BH34" s="403"/>
      <c r="BI34" s="403"/>
      <c r="BJ34" s="403"/>
      <c r="BK34" s="403"/>
      <c r="BL34" s="403"/>
      <c r="BM34" s="403"/>
      <c r="BN34" s="403"/>
      <c r="BO34" s="403"/>
      <c r="BP34" s="403"/>
      <c r="BQ34" s="403"/>
      <c r="BR34" s="403"/>
      <c r="BS34" s="403"/>
      <c r="BT34" s="403"/>
      <c r="BU34" s="403"/>
      <c r="BV34" s="193"/>
      <c r="BW34" s="404">
        <f>IF(BY34="","",MAX(C34:D43,U34:V43,AM34:AN43,BE34:BF43)+1)</f>
        <v>10</v>
      </c>
      <c r="BX34" s="404"/>
      <c r="BY34" s="403" t="str">
        <f>IF('各会計、関係団体の財政状況及び健全化判断比率'!B68="","",'各会計、関係団体の財政状況及び健全化判断比率'!B68)</f>
        <v>東総衛生組合（一般会計）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20</v>
      </c>
      <c r="CP34" s="404"/>
      <c r="CQ34" s="403" t="str">
        <f>IF('各会計、関係団体の財政状況及び健全化判断比率'!BS7="","",'各会計、関係団体の財政状況及び健全化判断比率'!BS7)</f>
        <v>千葉県食肉公社</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旭市病院事業債管理特別会計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旭市国民健康保険事業特別会計（施設）</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9</v>
      </c>
      <c r="BF35" s="404"/>
      <c r="BG35" s="403" t="str">
        <f>IF('各会計、関係団体の財政状況及び健全化判断比率'!B34="","",'各会計、関係団体の財政状況及び健全化判断比率'!B34)</f>
        <v>旭市農業集落排水事業特別会計</v>
      </c>
      <c r="BH35" s="403"/>
      <c r="BI35" s="403"/>
      <c r="BJ35" s="403"/>
      <c r="BK35" s="403"/>
      <c r="BL35" s="403"/>
      <c r="BM35" s="403"/>
      <c r="BN35" s="403"/>
      <c r="BO35" s="403"/>
      <c r="BP35" s="403"/>
      <c r="BQ35" s="403"/>
      <c r="BR35" s="403"/>
      <c r="BS35" s="403"/>
      <c r="BT35" s="403"/>
      <c r="BU35" s="403"/>
      <c r="BV35" s="193"/>
      <c r="BW35" s="404">
        <f t="shared" ref="BW35:BW43" si="2">IF(BY35="","",BW34+1)</f>
        <v>11</v>
      </c>
      <c r="BX35" s="404"/>
      <c r="BY35" s="403" t="str">
        <f>IF('各会計、関係団体の財政状況及び健全化判断比率'!B69="","",'各会計、関係団体の財政状況及び健全化判断比率'!B69)</f>
        <v>東総広域水道企業団（水道用水供給事業会計）</v>
      </c>
      <c r="BZ35" s="403"/>
      <c r="CA35" s="403"/>
      <c r="CB35" s="403"/>
      <c r="CC35" s="403"/>
      <c r="CD35" s="403"/>
      <c r="CE35" s="403"/>
      <c r="CF35" s="403"/>
      <c r="CG35" s="403"/>
      <c r="CH35" s="403"/>
      <c r="CI35" s="403"/>
      <c r="CJ35" s="403"/>
      <c r="CK35" s="403"/>
      <c r="CL35" s="403"/>
      <c r="CM35" s="403"/>
      <c r="CN35" s="193"/>
      <c r="CO35" s="404">
        <f t="shared" ref="CO35:CO43" si="3">IF(CQ35="","",CO34+1)</f>
        <v>21</v>
      </c>
      <c r="CP35" s="404"/>
      <c r="CQ35" s="403" t="str">
        <f>IF('各会計、関係団体の財政状況及び健全化判断比率'!BS8="","",'各会計、関係団体の財政状況及び健全化判断比率'!BS8)</f>
        <v>季楽里あさひ</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旭市介護保険事業特別会計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12</v>
      </c>
      <c r="BX36" s="404"/>
      <c r="BY36" s="403" t="str">
        <f>IF('各会計、関係団体の財政状況及び健全化判断比率'!B70="","",'各会計、関係団体の財政状況及び健全化判断比率'!B70)</f>
        <v>東総地区広域市町村圏事務組合（一般会計）</v>
      </c>
      <c r="BZ36" s="403"/>
      <c r="CA36" s="403"/>
      <c r="CB36" s="403"/>
      <c r="CC36" s="403"/>
      <c r="CD36" s="403"/>
      <c r="CE36" s="403"/>
      <c r="CF36" s="403"/>
      <c r="CG36" s="403"/>
      <c r="CH36" s="403"/>
      <c r="CI36" s="403"/>
      <c r="CJ36" s="403"/>
      <c r="CK36" s="403"/>
      <c r="CL36" s="403"/>
      <c r="CM36" s="403"/>
      <c r="CN36" s="193"/>
      <c r="CO36" s="404">
        <f t="shared" si="3"/>
        <v>22</v>
      </c>
      <c r="CP36" s="404"/>
      <c r="CQ36" s="403" t="str">
        <f>IF('各会計、関係団体の財政状況及び健全化判断比率'!BS9="","",'各会計、関係団体の財政状況及び健全化判断比率'!BS9)</f>
        <v>総合病院国保旭中央病院</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旭市後期高齢者医療特別会計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13</v>
      </c>
      <c r="BX37" s="404"/>
      <c r="BY37" s="403" t="str">
        <f>IF('各会計、関係団体の財政状況及び健全化判断比率'!B71="","",'各会計、関係団体の財政状況及び健全化判断比率'!B71)</f>
        <v>東総地区広域市町村圏事務組合（東総地区ふるさと市町村圏事業特別会計）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14</v>
      </c>
      <c r="BX38" s="404"/>
      <c r="BY38" s="403" t="str">
        <f>IF('各会計、関係団体の財政状況及び健全化判断比率'!B72="","",'各会計、関係団体の財政状況及び健全化判断比率'!B72)</f>
        <v>東総地区広域市町村圏事務組合（一般廃棄物処理事業特別会計）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15</v>
      </c>
      <c r="BX39" s="404"/>
      <c r="BY39" s="403" t="str">
        <f>IF('各会計、関係団体の財政状況及び健全化判断比率'!B73="","",'各会計、関係団体の財政状況及び健全化判断比率'!B73)</f>
        <v>千葉県市町村総合事務組合（一般会計）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16</v>
      </c>
      <c r="BX40" s="404"/>
      <c r="BY40" s="403" t="str">
        <f>IF('各会計、関係団体の財政状況及び健全化判断比率'!B74="","",'各会計、関係団体の財政状況及び健全化判断比率'!B74)</f>
        <v>千葉県市町村総合事務組合（千葉県自治会館管理運営特別会計）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17</v>
      </c>
      <c r="BX41" s="404"/>
      <c r="BY41" s="403" t="str">
        <f>IF('各会計、関係団体の財政状況及び健全化判断比率'!B75="","",'各会計、関係団体の財政状況及び健全化判断比率'!B75)</f>
        <v>千葉県市町村総合事務組合（千葉県自治研修センター特別会計）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18</v>
      </c>
      <c r="BX42" s="404"/>
      <c r="BY42" s="403" t="str">
        <f>IF('各会計、関係団体の財政状況及び健全化判断比率'!B76="","",'各会計、関係団体の財政状況及び健全化判断比率'!B76)</f>
        <v>千葉県市町村総合事務組合（千葉県市町村交通災害共済特別会計）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19</v>
      </c>
      <c r="BX43" s="404"/>
      <c r="BY43" s="403" t="str">
        <f>IF('各会計、関係団体の財政状況及び健全化判断比率'!B77="","",'各会計、関係団体の財政状況及び健全化判断比率'!B77)</f>
        <v>千葉県後期高齢者医療広域連合（一般会計）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4O+1B0g5VerapJPE0OpQYUyb7gc7q9ALMpyeXpWUrgZE1E9SD4NpZvvyeRvMiIISSPPwzQpIbQa/D2XKLgzTlQ==" saltValue="+ssk3FeJTF9YXkCK6Fk3q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39370078740157483"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90" zoomScaleNormal="9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c r="A34" s="22"/>
      <c r="B34" s="31"/>
      <c r="C34" s="1224" t="s">
        <v>561</v>
      </c>
      <c r="D34" s="1224"/>
      <c r="E34" s="1225"/>
      <c r="F34" s="32">
        <v>5.43</v>
      </c>
      <c r="G34" s="33">
        <v>6.68</v>
      </c>
      <c r="H34" s="33">
        <v>8.25</v>
      </c>
      <c r="I34" s="33">
        <v>10.17</v>
      </c>
      <c r="J34" s="34">
        <v>12.12</v>
      </c>
      <c r="K34" s="22"/>
      <c r="L34" s="22"/>
      <c r="M34" s="22"/>
      <c r="N34" s="22"/>
      <c r="O34" s="22"/>
      <c r="P34" s="22"/>
    </row>
    <row r="35" spans="1:16" ht="39" customHeight="1">
      <c r="A35" s="22"/>
      <c r="B35" s="35"/>
      <c r="C35" s="1218" t="s">
        <v>562</v>
      </c>
      <c r="D35" s="1219"/>
      <c r="E35" s="1220"/>
      <c r="F35" s="36">
        <v>11.17</v>
      </c>
      <c r="G35" s="37">
        <v>12.24</v>
      </c>
      <c r="H35" s="37">
        <v>13.53</v>
      </c>
      <c r="I35" s="37">
        <v>8.73</v>
      </c>
      <c r="J35" s="38">
        <v>4.2699999999999996</v>
      </c>
      <c r="K35" s="22"/>
      <c r="L35" s="22"/>
      <c r="M35" s="22"/>
      <c r="N35" s="22"/>
      <c r="O35" s="22"/>
      <c r="P35" s="22"/>
    </row>
    <row r="36" spans="1:16" ht="39" customHeight="1">
      <c r="A36" s="22"/>
      <c r="B36" s="35"/>
      <c r="C36" s="1218" t="s">
        <v>563</v>
      </c>
      <c r="D36" s="1219"/>
      <c r="E36" s="1220"/>
      <c r="F36" s="36">
        <v>2.15</v>
      </c>
      <c r="G36" s="37">
        <v>1.98</v>
      </c>
      <c r="H36" s="37">
        <v>1.1599999999999999</v>
      </c>
      <c r="I36" s="37">
        <v>2.4300000000000002</v>
      </c>
      <c r="J36" s="38">
        <v>2.4900000000000002</v>
      </c>
      <c r="K36" s="22"/>
      <c r="L36" s="22"/>
      <c r="M36" s="22"/>
      <c r="N36" s="22"/>
      <c r="O36" s="22"/>
      <c r="P36" s="22"/>
    </row>
    <row r="37" spans="1:16" ht="39" customHeight="1">
      <c r="A37" s="22"/>
      <c r="B37" s="35"/>
      <c r="C37" s="1218" t="s">
        <v>564</v>
      </c>
      <c r="D37" s="1219"/>
      <c r="E37" s="1220"/>
      <c r="F37" s="36">
        <v>7.0000000000000007E-2</v>
      </c>
      <c r="G37" s="37">
        <v>0.42</v>
      </c>
      <c r="H37" s="37">
        <v>0.08</v>
      </c>
      <c r="I37" s="37">
        <v>0.66</v>
      </c>
      <c r="J37" s="38">
        <v>0.42</v>
      </c>
      <c r="K37" s="22"/>
      <c r="L37" s="22"/>
      <c r="M37" s="22"/>
      <c r="N37" s="22"/>
      <c r="O37" s="22"/>
      <c r="P37" s="22"/>
    </row>
    <row r="38" spans="1:16" ht="39" customHeight="1">
      <c r="A38" s="22"/>
      <c r="B38" s="35"/>
      <c r="C38" s="1218" t="s">
        <v>565</v>
      </c>
      <c r="D38" s="1219"/>
      <c r="E38" s="1220"/>
      <c r="F38" s="36">
        <v>0.36</v>
      </c>
      <c r="G38" s="37">
        <v>0.54</v>
      </c>
      <c r="H38" s="37">
        <v>0.46</v>
      </c>
      <c r="I38" s="37">
        <v>0.4</v>
      </c>
      <c r="J38" s="38">
        <v>0.41</v>
      </c>
      <c r="K38" s="22"/>
      <c r="L38" s="22"/>
      <c r="M38" s="22"/>
      <c r="N38" s="22"/>
      <c r="O38" s="22"/>
      <c r="P38" s="22"/>
    </row>
    <row r="39" spans="1:16" ht="39" customHeight="1">
      <c r="A39" s="22"/>
      <c r="B39" s="35"/>
      <c r="C39" s="1218" t="s">
        <v>566</v>
      </c>
      <c r="D39" s="1219"/>
      <c r="E39" s="1220"/>
      <c r="F39" s="36">
        <v>0.48</v>
      </c>
      <c r="G39" s="37">
        <v>0.08</v>
      </c>
      <c r="H39" s="37">
        <v>0.39</v>
      </c>
      <c r="I39" s="37">
        <v>0.09</v>
      </c>
      <c r="J39" s="38">
        <v>0.06</v>
      </c>
      <c r="K39" s="22"/>
      <c r="L39" s="22"/>
      <c r="M39" s="22"/>
      <c r="N39" s="22"/>
      <c r="O39" s="22"/>
      <c r="P39" s="22"/>
    </row>
    <row r="40" spans="1:16" ht="39" customHeight="1">
      <c r="A40" s="22"/>
      <c r="B40" s="35"/>
      <c r="C40" s="1218" t="s">
        <v>567</v>
      </c>
      <c r="D40" s="1219"/>
      <c r="E40" s="1220"/>
      <c r="F40" s="36">
        <v>0.06</v>
      </c>
      <c r="G40" s="37">
        <v>0.02</v>
      </c>
      <c r="H40" s="37">
        <v>0.02</v>
      </c>
      <c r="I40" s="37">
        <v>0.06</v>
      </c>
      <c r="J40" s="38">
        <v>0.06</v>
      </c>
      <c r="K40" s="22"/>
      <c r="L40" s="22"/>
      <c r="M40" s="22"/>
      <c r="N40" s="22"/>
      <c r="O40" s="22"/>
      <c r="P40" s="22"/>
    </row>
    <row r="41" spans="1:16" ht="39" customHeight="1">
      <c r="A41" s="22"/>
      <c r="B41" s="35"/>
      <c r="C41" s="1218" t="s">
        <v>568</v>
      </c>
      <c r="D41" s="1219"/>
      <c r="E41" s="1220"/>
      <c r="F41" s="36">
        <v>0.01</v>
      </c>
      <c r="G41" s="37">
        <v>0.02</v>
      </c>
      <c r="H41" s="37">
        <v>0.02</v>
      </c>
      <c r="I41" s="37">
        <v>0.03</v>
      </c>
      <c r="J41" s="38">
        <v>0.03</v>
      </c>
      <c r="K41" s="22"/>
      <c r="L41" s="22"/>
      <c r="M41" s="22"/>
      <c r="N41" s="22"/>
      <c r="O41" s="22"/>
      <c r="P41" s="22"/>
    </row>
    <row r="42" spans="1:16" ht="39" customHeight="1">
      <c r="A42" s="22"/>
      <c r="B42" s="39"/>
      <c r="C42" s="1218" t="s">
        <v>569</v>
      </c>
      <c r="D42" s="1219"/>
      <c r="E42" s="1220"/>
      <c r="F42" s="36" t="s">
        <v>513</v>
      </c>
      <c r="G42" s="37" t="s">
        <v>513</v>
      </c>
      <c r="H42" s="37" t="s">
        <v>513</v>
      </c>
      <c r="I42" s="37" t="s">
        <v>513</v>
      </c>
      <c r="J42" s="38" t="s">
        <v>513</v>
      </c>
      <c r="K42" s="22"/>
      <c r="L42" s="22"/>
      <c r="M42" s="22"/>
      <c r="N42" s="22"/>
      <c r="O42" s="22"/>
      <c r="P42" s="22"/>
    </row>
    <row r="43" spans="1:16" ht="39" customHeight="1" thickBot="1">
      <c r="A43" s="22"/>
      <c r="B43" s="40"/>
      <c r="C43" s="1221" t="s">
        <v>570</v>
      </c>
      <c r="D43" s="1222"/>
      <c r="E43" s="1223"/>
      <c r="F43" s="41">
        <v>74.81</v>
      </c>
      <c r="G43" s="42">
        <v>75.45</v>
      </c>
      <c r="H43" s="42">
        <v>75.48</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v12sDhHuOlcjwS9nCJVvUfqRRdqX07uLbf3tDFNrGU4HMgYSeMmhZERHXTfuUxe7pkivsCT5ByKhI2pxTAc/4Q==" saltValue="9CO+CUABQKqOKNyq+uJX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78740157480314965" bottom="0" header="0" footer="0"/>
  <pageSetup paperSize="9" scale="55"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5" zoomScaleNormal="8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c r="A45" s="48"/>
      <c r="B45" s="1234" t="s">
        <v>11</v>
      </c>
      <c r="C45" s="1235"/>
      <c r="D45" s="58"/>
      <c r="E45" s="1240" t="s">
        <v>12</v>
      </c>
      <c r="F45" s="1240"/>
      <c r="G45" s="1240"/>
      <c r="H45" s="1240"/>
      <c r="I45" s="1240"/>
      <c r="J45" s="1241"/>
      <c r="K45" s="59">
        <v>2930</v>
      </c>
      <c r="L45" s="60">
        <v>2958</v>
      </c>
      <c r="M45" s="60">
        <v>2962</v>
      </c>
      <c r="N45" s="60">
        <v>5122</v>
      </c>
      <c r="O45" s="61">
        <v>5101</v>
      </c>
      <c r="P45" s="48"/>
      <c r="Q45" s="48"/>
      <c r="R45" s="48"/>
      <c r="S45" s="48"/>
      <c r="T45" s="48"/>
      <c r="U45" s="48"/>
    </row>
    <row r="46" spans="1:21" ht="30.75" customHeight="1">
      <c r="A46" s="48"/>
      <c r="B46" s="1236"/>
      <c r="C46" s="1237"/>
      <c r="D46" s="62"/>
      <c r="E46" s="1228" t="s">
        <v>13</v>
      </c>
      <c r="F46" s="1228"/>
      <c r="G46" s="1228"/>
      <c r="H46" s="1228"/>
      <c r="I46" s="1228"/>
      <c r="J46" s="1229"/>
      <c r="K46" s="63" t="s">
        <v>513</v>
      </c>
      <c r="L46" s="64" t="s">
        <v>513</v>
      </c>
      <c r="M46" s="64" t="s">
        <v>513</v>
      </c>
      <c r="N46" s="64" t="s">
        <v>513</v>
      </c>
      <c r="O46" s="65" t="s">
        <v>513</v>
      </c>
      <c r="P46" s="48"/>
      <c r="Q46" s="48"/>
      <c r="R46" s="48"/>
      <c r="S46" s="48"/>
      <c r="T46" s="48"/>
      <c r="U46" s="48"/>
    </row>
    <row r="47" spans="1:21" ht="30.75" customHeight="1">
      <c r="A47" s="48"/>
      <c r="B47" s="1236"/>
      <c r="C47" s="1237"/>
      <c r="D47" s="62"/>
      <c r="E47" s="1228" t="s">
        <v>14</v>
      </c>
      <c r="F47" s="1228"/>
      <c r="G47" s="1228"/>
      <c r="H47" s="1228"/>
      <c r="I47" s="1228"/>
      <c r="J47" s="1229"/>
      <c r="K47" s="63" t="s">
        <v>513</v>
      </c>
      <c r="L47" s="64" t="s">
        <v>513</v>
      </c>
      <c r="M47" s="64" t="s">
        <v>513</v>
      </c>
      <c r="N47" s="64" t="s">
        <v>513</v>
      </c>
      <c r="O47" s="65" t="s">
        <v>513</v>
      </c>
      <c r="P47" s="48"/>
      <c r="Q47" s="48"/>
      <c r="R47" s="48"/>
      <c r="S47" s="48"/>
      <c r="T47" s="48"/>
      <c r="U47" s="48"/>
    </row>
    <row r="48" spans="1:21" ht="30.75" customHeight="1">
      <c r="A48" s="48"/>
      <c r="B48" s="1236"/>
      <c r="C48" s="1237"/>
      <c r="D48" s="62"/>
      <c r="E48" s="1228" t="s">
        <v>15</v>
      </c>
      <c r="F48" s="1228"/>
      <c r="G48" s="1228"/>
      <c r="H48" s="1228"/>
      <c r="I48" s="1228"/>
      <c r="J48" s="1229"/>
      <c r="K48" s="63">
        <v>1256</v>
      </c>
      <c r="L48" s="64">
        <v>1359</v>
      </c>
      <c r="M48" s="64">
        <v>1537</v>
      </c>
      <c r="N48" s="64">
        <v>304</v>
      </c>
      <c r="O48" s="65">
        <v>320</v>
      </c>
      <c r="P48" s="48"/>
      <c r="Q48" s="48"/>
      <c r="R48" s="48"/>
      <c r="S48" s="48"/>
      <c r="T48" s="48"/>
      <c r="U48" s="48"/>
    </row>
    <row r="49" spans="1:21" ht="30.75" customHeight="1">
      <c r="A49" s="48"/>
      <c r="B49" s="1236"/>
      <c r="C49" s="1237"/>
      <c r="D49" s="62"/>
      <c r="E49" s="1228" t="s">
        <v>16</v>
      </c>
      <c r="F49" s="1228"/>
      <c r="G49" s="1228"/>
      <c r="H49" s="1228"/>
      <c r="I49" s="1228"/>
      <c r="J49" s="1229"/>
      <c r="K49" s="63">
        <v>10</v>
      </c>
      <c r="L49" s="64">
        <v>25</v>
      </c>
      <c r="M49" s="64">
        <v>43</v>
      </c>
      <c r="N49" s="64">
        <v>53</v>
      </c>
      <c r="O49" s="65">
        <v>49</v>
      </c>
      <c r="P49" s="48"/>
      <c r="Q49" s="48"/>
      <c r="R49" s="48"/>
      <c r="S49" s="48"/>
      <c r="T49" s="48"/>
      <c r="U49" s="48"/>
    </row>
    <row r="50" spans="1:21" ht="30.75" customHeight="1">
      <c r="A50" s="48"/>
      <c r="B50" s="1236"/>
      <c r="C50" s="1237"/>
      <c r="D50" s="62"/>
      <c r="E50" s="1228" t="s">
        <v>17</v>
      </c>
      <c r="F50" s="1228"/>
      <c r="G50" s="1228"/>
      <c r="H50" s="1228"/>
      <c r="I50" s="1228"/>
      <c r="J50" s="1229"/>
      <c r="K50" s="63">
        <v>32</v>
      </c>
      <c r="L50" s="64">
        <v>32</v>
      </c>
      <c r="M50" s="64">
        <v>31</v>
      </c>
      <c r="N50" s="64">
        <v>29</v>
      </c>
      <c r="O50" s="65">
        <v>27</v>
      </c>
      <c r="P50" s="48"/>
      <c r="Q50" s="48"/>
      <c r="R50" s="48"/>
      <c r="S50" s="48"/>
      <c r="T50" s="48"/>
      <c r="U50" s="48"/>
    </row>
    <row r="51" spans="1:21" ht="30.75" customHeight="1">
      <c r="A51" s="48"/>
      <c r="B51" s="1238"/>
      <c r="C51" s="1239"/>
      <c r="D51" s="66"/>
      <c r="E51" s="1228" t="s">
        <v>18</v>
      </c>
      <c r="F51" s="1228"/>
      <c r="G51" s="1228"/>
      <c r="H51" s="1228"/>
      <c r="I51" s="1228"/>
      <c r="J51" s="1229"/>
      <c r="K51" s="63" t="s">
        <v>513</v>
      </c>
      <c r="L51" s="64" t="s">
        <v>513</v>
      </c>
      <c r="M51" s="64" t="s">
        <v>513</v>
      </c>
      <c r="N51" s="64" t="s">
        <v>513</v>
      </c>
      <c r="O51" s="65" t="s">
        <v>513</v>
      </c>
      <c r="P51" s="48"/>
      <c r="Q51" s="48"/>
      <c r="R51" s="48"/>
      <c r="S51" s="48"/>
      <c r="T51" s="48"/>
      <c r="U51" s="48"/>
    </row>
    <row r="52" spans="1:21" ht="30.75" customHeight="1">
      <c r="A52" s="48"/>
      <c r="B52" s="1226" t="s">
        <v>19</v>
      </c>
      <c r="C52" s="1227"/>
      <c r="D52" s="66"/>
      <c r="E52" s="1228" t="s">
        <v>20</v>
      </c>
      <c r="F52" s="1228"/>
      <c r="G52" s="1228"/>
      <c r="H52" s="1228"/>
      <c r="I52" s="1228"/>
      <c r="J52" s="1229"/>
      <c r="K52" s="63">
        <v>2772</v>
      </c>
      <c r="L52" s="64">
        <v>3077</v>
      </c>
      <c r="M52" s="64">
        <v>3228</v>
      </c>
      <c r="N52" s="64">
        <v>4217</v>
      </c>
      <c r="O52" s="65">
        <v>4280</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1456</v>
      </c>
      <c r="L53" s="69">
        <v>1297</v>
      </c>
      <c r="M53" s="69">
        <v>1345</v>
      </c>
      <c r="N53" s="69">
        <v>1291</v>
      </c>
      <c r="O53" s="70">
        <v>1217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ixJvWmn0HFGg0DI0vlLcLXNtUPlsBrA4lzekSB80r+oYsYC0k1HGa4p//BSThArLLwyJGIXRP8VEAfizLEI+hQ==" saltValue="ksYxevIy2I92p7FjDAr6b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78740157480314965" bottom="0" header="0" footer="0"/>
  <pageSetup paperSize="9" scale="59"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556</v>
      </c>
      <c r="J40" s="79" t="s">
        <v>557</v>
      </c>
      <c r="K40" s="79" t="s">
        <v>558</v>
      </c>
      <c r="L40" s="79" t="s">
        <v>559</v>
      </c>
      <c r="M40" s="80" t="s">
        <v>560</v>
      </c>
    </row>
    <row r="41" spans="2:13" ht="27.75" customHeight="1">
      <c r="B41" s="1254" t="s">
        <v>24</v>
      </c>
      <c r="C41" s="1255"/>
      <c r="D41" s="81"/>
      <c r="E41" s="1256" t="s">
        <v>25</v>
      </c>
      <c r="F41" s="1256"/>
      <c r="G41" s="1256"/>
      <c r="H41" s="1257"/>
      <c r="I41" s="82">
        <v>27702</v>
      </c>
      <c r="J41" s="83">
        <v>27732</v>
      </c>
      <c r="K41" s="83">
        <v>27875</v>
      </c>
      <c r="L41" s="83">
        <v>51244</v>
      </c>
      <c r="M41" s="84">
        <v>49283</v>
      </c>
    </row>
    <row r="42" spans="2:13" ht="27.75" customHeight="1">
      <c r="B42" s="1244"/>
      <c r="C42" s="1245"/>
      <c r="D42" s="85"/>
      <c r="E42" s="1248" t="s">
        <v>26</v>
      </c>
      <c r="F42" s="1248"/>
      <c r="G42" s="1248"/>
      <c r="H42" s="1249"/>
      <c r="I42" s="86" t="s">
        <v>513</v>
      </c>
      <c r="J42" s="87" t="s">
        <v>513</v>
      </c>
      <c r="K42" s="87" t="s">
        <v>513</v>
      </c>
      <c r="L42" s="87" t="s">
        <v>513</v>
      </c>
      <c r="M42" s="88" t="s">
        <v>513</v>
      </c>
    </row>
    <row r="43" spans="2:13" ht="27.75" customHeight="1">
      <c r="B43" s="1244"/>
      <c r="C43" s="1245"/>
      <c r="D43" s="85"/>
      <c r="E43" s="1248" t="s">
        <v>27</v>
      </c>
      <c r="F43" s="1248"/>
      <c r="G43" s="1248"/>
      <c r="H43" s="1249"/>
      <c r="I43" s="86">
        <v>20825</v>
      </c>
      <c r="J43" s="87">
        <v>19713</v>
      </c>
      <c r="K43" s="87">
        <v>17828</v>
      </c>
      <c r="L43" s="87">
        <v>3835</v>
      </c>
      <c r="M43" s="88">
        <v>3632</v>
      </c>
    </row>
    <row r="44" spans="2:13" ht="27.75" customHeight="1">
      <c r="B44" s="1244"/>
      <c r="C44" s="1245"/>
      <c r="D44" s="85"/>
      <c r="E44" s="1248" t="s">
        <v>28</v>
      </c>
      <c r="F44" s="1248"/>
      <c r="G44" s="1248"/>
      <c r="H44" s="1249"/>
      <c r="I44" s="86">
        <v>499</v>
      </c>
      <c r="J44" s="87">
        <v>476</v>
      </c>
      <c r="K44" s="87">
        <v>435</v>
      </c>
      <c r="L44" s="87">
        <v>392</v>
      </c>
      <c r="M44" s="88">
        <v>349</v>
      </c>
    </row>
    <row r="45" spans="2:13" ht="27.75" customHeight="1">
      <c r="B45" s="1244"/>
      <c r="C45" s="1245"/>
      <c r="D45" s="85"/>
      <c r="E45" s="1248" t="s">
        <v>29</v>
      </c>
      <c r="F45" s="1248"/>
      <c r="G45" s="1248"/>
      <c r="H45" s="1249"/>
      <c r="I45" s="86">
        <v>3570</v>
      </c>
      <c r="J45" s="87">
        <v>3258</v>
      </c>
      <c r="K45" s="87">
        <v>3246</v>
      </c>
      <c r="L45" s="87">
        <v>2164</v>
      </c>
      <c r="M45" s="88">
        <v>2143</v>
      </c>
    </row>
    <row r="46" spans="2:13" ht="27.75" customHeight="1">
      <c r="B46" s="1244"/>
      <c r="C46" s="1245"/>
      <c r="D46" s="89"/>
      <c r="E46" s="1248" t="s">
        <v>30</v>
      </c>
      <c r="F46" s="1248"/>
      <c r="G46" s="1248"/>
      <c r="H46" s="1249"/>
      <c r="I46" s="86">
        <v>70</v>
      </c>
      <c r="J46" s="87">
        <v>51</v>
      </c>
      <c r="K46" s="87">
        <v>617</v>
      </c>
      <c r="L46" s="87">
        <v>21</v>
      </c>
      <c r="M46" s="88">
        <v>7</v>
      </c>
    </row>
    <row r="47" spans="2:13" ht="27.75" customHeight="1">
      <c r="B47" s="1244"/>
      <c r="C47" s="1245"/>
      <c r="D47" s="90"/>
      <c r="E47" s="1258" t="s">
        <v>31</v>
      </c>
      <c r="F47" s="1259"/>
      <c r="G47" s="1259"/>
      <c r="H47" s="1260"/>
      <c r="I47" s="86" t="s">
        <v>513</v>
      </c>
      <c r="J47" s="87" t="s">
        <v>513</v>
      </c>
      <c r="K47" s="87" t="s">
        <v>513</v>
      </c>
      <c r="L47" s="87" t="s">
        <v>513</v>
      </c>
      <c r="M47" s="88" t="s">
        <v>513</v>
      </c>
    </row>
    <row r="48" spans="2:13" ht="27.75" customHeight="1">
      <c r="B48" s="1244"/>
      <c r="C48" s="1245"/>
      <c r="D48" s="85"/>
      <c r="E48" s="1248" t="s">
        <v>32</v>
      </c>
      <c r="F48" s="1248"/>
      <c r="G48" s="1248"/>
      <c r="H48" s="1249"/>
      <c r="I48" s="86" t="s">
        <v>513</v>
      </c>
      <c r="J48" s="87" t="s">
        <v>513</v>
      </c>
      <c r="K48" s="87" t="s">
        <v>513</v>
      </c>
      <c r="L48" s="87" t="s">
        <v>513</v>
      </c>
      <c r="M48" s="88" t="s">
        <v>513</v>
      </c>
    </row>
    <row r="49" spans="2:13" ht="27.75" customHeight="1">
      <c r="B49" s="1246"/>
      <c r="C49" s="1247"/>
      <c r="D49" s="85"/>
      <c r="E49" s="1248" t="s">
        <v>33</v>
      </c>
      <c r="F49" s="1248"/>
      <c r="G49" s="1248"/>
      <c r="H49" s="1249"/>
      <c r="I49" s="86" t="s">
        <v>513</v>
      </c>
      <c r="J49" s="87" t="s">
        <v>513</v>
      </c>
      <c r="K49" s="87" t="s">
        <v>513</v>
      </c>
      <c r="L49" s="87" t="s">
        <v>513</v>
      </c>
      <c r="M49" s="88" t="s">
        <v>513</v>
      </c>
    </row>
    <row r="50" spans="2:13" ht="27.75" customHeight="1">
      <c r="B50" s="1242" t="s">
        <v>34</v>
      </c>
      <c r="C50" s="1243"/>
      <c r="D50" s="91"/>
      <c r="E50" s="1248" t="s">
        <v>35</v>
      </c>
      <c r="F50" s="1248"/>
      <c r="G50" s="1248"/>
      <c r="H50" s="1249"/>
      <c r="I50" s="86">
        <v>8093</v>
      </c>
      <c r="J50" s="87">
        <v>9463</v>
      </c>
      <c r="K50" s="87">
        <v>10930</v>
      </c>
      <c r="L50" s="87">
        <v>13281</v>
      </c>
      <c r="M50" s="88">
        <v>14676</v>
      </c>
    </row>
    <row r="51" spans="2:13" ht="27.75" customHeight="1">
      <c r="B51" s="1244"/>
      <c r="C51" s="1245"/>
      <c r="D51" s="85"/>
      <c r="E51" s="1248" t="s">
        <v>36</v>
      </c>
      <c r="F51" s="1248"/>
      <c r="G51" s="1248"/>
      <c r="H51" s="1249"/>
      <c r="I51" s="86">
        <v>2521</v>
      </c>
      <c r="J51" s="87">
        <v>2552</v>
      </c>
      <c r="K51" s="87">
        <v>2579</v>
      </c>
      <c r="L51" s="87">
        <v>12978</v>
      </c>
      <c r="M51" s="88">
        <v>12247</v>
      </c>
    </row>
    <row r="52" spans="2:13" ht="27.75" customHeight="1">
      <c r="B52" s="1246"/>
      <c r="C52" s="1247"/>
      <c r="D52" s="85"/>
      <c r="E52" s="1248" t="s">
        <v>37</v>
      </c>
      <c r="F52" s="1248"/>
      <c r="G52" s="1248"/>
      <c r="H52" s="1249"/>
      <c r="I52" s="86">
        <v>33235</v>
      </c>
      <c r="J52" s="87">
        <v>33047</v>
      </c>
      <c r="K52" s="87">
        <v>32970</v>
      </c>
      <c r="L52" s="87">
        <v>32623</v>
      </c>
      <c r="M52" s="88">
        <v>32076</v>
      </c>
    </row>
    <row r="53" spans="2:13" ht="27.75" customHeight="1" thickBot="1">
      <c r="B53" s="1250" t="s">
        <v>38</v>
      </c>
      <c r="C53" s="1251"/>
      <c r="D53" s="92"/>
      <c r="E53" s="1252" t="s">
        <v>39</v>
      </c>
      <c r="F53" s="1252"/>
      <c r="G53" s="1252"/>
      <c r="H53" s="1253"/>
      <c r="I53" s="93">
        <v>8816</v>
      </c>
      <c r="J53" s="94">
        <v>6168</v>
      </c>
      <c r="K53" s="94">
        <v>3521</v>
      </c>
      <c r="L53" s="94">
        <v>-1227</v>
      </c>
      <c r="M53" s="95">
        <v>-3584</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UcH2fd4/p6rhNdn0iMLIChO0OwVf0IVNFAqrN7xQrATBU/RSX2X4GscnrCnxvAHOxIqLkmMwsJxrSdULe9oYXg==" saltValue="MbfSMYLwvKSXag2+v3HI+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78740157480314965" bottom="0" header="0" footer="0"/>
  <pageSetup paperSize="9" scale="55"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34" zoomScale="85" zoomScaleNormal="8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558</v>
      </c>
      <c r="G54" s="104" t="s">
        <v>559</v>
      </c>
      <c r="H54" s="105" t="s">
        <v>560</v>
      </c>
    </row>
    <row r="55" spans="2:8" ht="52.5" customHeight="1">
      <c r="B55" s="106"/>
      <c r="C55" s="1269" t="s">
        <v>42</v>
      </c>
      <c r="D55" s="1269"/>
      <c r="E55" s="1270"/>
      <c r="F55" s="107">
        <v>7360</v>
      </c>
      <c r="G55" s="107">
        <v>8678</v>
      </c>
      <c r="H55" s="108">
        <v>9489</v>
      </c>
    </row>
    <row r="56" spans="2:8" ht="52.5" customHeight="1">
      <c r="B56" s="109"/>
      <c r="C56" s="1271" t="s">
        <v>43</v>
      </c>
      <c r="D56" s="1271"/>
      <c r="E56" s="1272"/>
      <c r="F56" s="110">
        <v>76</v>
      </c>
      <c r="G56" s="110">
        <v>576</v>
      </c>
      <c r="H56" s="111">
        <v>576</v>
      </c>
    </row>
    <row r="57" spans="2:8" ht="53.25" customHeight="1">
      <c r="B57" s="109"/>
      <c r="C57" s="1273" t="s">
        <v>44</v>
      </c>
      <c r="D57" s="1273"/>
      <c r="E57" s="1274"/>
      <c r="F57" s="112">
        <v>6227</v>
      </c>
      <c r="G57" s="112">
        <v>6467</v>
      </c>
      <c r="H57" s="113">
        <v>7709</v>
      </c>
    </row>
    <row r="58" spans="2:8" ht="45.75" customHeight="1">
      <c r="B58" s="114"/>
      <c r="C58" s="1261" t="s">
        <v>591</v>
      </c>
      <c r="D58" s="1262"/>
      <c r="E58" s="1263"/>
      <c r="F58" s="115">
        <v>2243</v>
      </c>
      <c r="G58" s="115">
        <v>2167</v>
      </c>
      <c r="H58" s="116">
        <v>2995</v>
      </c>
    </row>
    <row r="59" spans="2:8" ht="45.75" customHeight="1">
      <c r="B59" s="114"/>
      <c r="C59" s="1261" t="s">
        <v>592</v>
      </c>
      <c r="D59" s="1262"/>
      <c r="E59" s="1263"/>
      <c r="F59" s="115">
        <v>2102</v>
      </c>
      <c r="G59" s="115">
        <v>2103</v>
      </c>
      <c r="H59" s="116">
        <v>2048</v>
      </c>
    </row>
    <row r="60" spans="2:8" ht="45.75" customHeight="1">
      <c r="B60" s="114"/>
      <c r="C60" s="1261" t="s">
        <v>593</v>
      </c>
      <c r="D60" s="1262"/>
      <c r="E60" s="1263"/>
      <c r="F60" s="115">
        <v>1133</v>
      </c>
      <c r="G60" s="115">
        <v>1064</v>
      </c>
      <c r="H60" s="116">
        <v>1015</v>
      </c>
    </row>
    <row r="61" spans="2:8" ht="45.75" customHeight="1">
      <c r="B61" s="114"/>
      <c r="C61" s="1261" t="s">
        <v>594</v>
      </c>
      <c r="D61" s="1262"/>
      <c r="E61" s="1263"/>
      <c r="F61" s="115" t="s">
        <v>590</v>
      </c>
      <c r="G61" s="115">
        <v>500</v>
      </c>
      <c r="H61" s="116">
        <v>1000</v>
      </c>
    </row>
    <row r="62" spans="2:8" ht="45.75" customHeight="1" thickBot="1">
      <c r="B62" s="117"/>
      <c r="C62" s="1264" t="s">
        <v>595</v>
      </c>
      <c r="D62" s="1265"/>
      <c r="E62" s="1266"/>
      <c r="F62" s="118">
        <v>571</v>
      </c>
      <c r="G62" s="118">
        <v>428</v>
      </c>
      <c r="H62" s="119">
        <v>356</v>
      </c>
    </row>
    <row r="63" spans="2:8" ht="52.5" customHeight="1" thickBot="1">
      <c r="B63" s="120"/>
      <c r="C63" s="1267" t="s">
        <v>45</v>
      </c>
      <c r="D63" s="1267"/>
      <c r="E63" s="1268"/>
      <c r="F63" s="121">
        <v>13663</v>
      </c>
      <c r="G63" s="121">
        <v>15720</v>
      </c>
      <c r="H63" s="122">
        <v>17774</v>
      </c>
    </row>
    <row r="64" spans="2:8" ht="15" customHeight="1"/>
    <row r="65" ht="0" hidden="1" customHeight="1"/>
    <row r="66" ht="0" hidden="1" customHeight="1"/>
  </sheetData>
  <sheetProtection algorithmName="SHA-512" hashValue="tMAjIkb8xS8y12Df0kiZ0zSj0s1lD+a1gguAn7fGFI6UXrLg5We68uSDG+2SpahO2WeoyeIOsSPHMI8uLshKiA==" saltValue="hOwer8CKjwF1ZJM4X38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59055118110236227" bottom="0" header="0" footer="0"/>
  <pageSetup paperSize="9" scale="4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13" zoomScale="80" zoomScaleNormal="80" zoomScaleSheetLayoutView="55" workbookViewId="0">
      <selection activeCell="AN43" sqref="AN43:DC47"/>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598</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598</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612</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601</v>
      </c>
    </row>
    <row r="50" spans="1:109">
      <c r="B50" s="374"/>
      <c r="G50" s="1275"/>
      <c r="H50" s="1275"/>
      <c r="I50" s="1275"/>
      <c r="J50" s="1275"/>
      <c r="K50" s="384"/>
      <c r="L50" s="384"/>
      <c r="M50" s="385"/>
      <c r="N50" s="385"/>
      <c r="AN50" s="1294"/>
      <c r="AO50" s="1295"/>
      <c r="AP50" s="1295"/>
      <c r="AQ50" s="1295"/>
      <c r="AR50" s="1295"/>
      <c r="AS50" s="1295"/>
      <c r="AT50" s="1295"/>
      <c r="AU50" s="1295"/>
      <c r="AV50" s="1295"/>
      <c r="AW50" s="1295"/>
      <c r="AX50" s="1295"/>
      <c r="AY50" s="1295"/>
      <c r="AZ50" s="1295"/>
      <c r="BA50" s="1295"/>
      <c r="BB50" s="1295"/>
      <c r="BC50" s="1295"/>
      <c r="BD50" s="1295"/>
      <c r="BE50" s="1295"/>
      <c r="BF50" s="1295"/>
      <c r="BG50" s="1295"/>
      <c r="BH50" s="1295"/>
      <c r="BI50" s="1295"/>
      <c r="BJ50" s="1295"/>
      <c r="BK50" s="1295"/>
      <c r="BL50" s="1295"/>
      <c r="BM50" s="1295"/>
      <c r="BN50" s="1295"/>
      <c r="BO50" s="1296"/>
      <c r="BP50" s="1281" t="s">
        <v>556</v>
      </c>
      <c r="BQ50" s="1281"/>
      <c r="BR50" s="1281"/>
      <c r="BS50" s="1281"/>
      <c r="BT50" s="1281"/>
      <c r="BU50" s="1281"/>
      <c r="BV50" s="1281"/>
      <c r="BW50" s="1281"/>
      <c r="BX50" s="1281" t="s">
        <v>557</v>
      </c>
      <c r="BY50" s="1281"/>
      <c r="BZ50" s="1281"/>
      <c r="CA50" s="1281"/>
      <c r="CB50" s="1281"/>
      <c r="CC50" s="1281"/>
      <c r="CD50" s="1281"/>
      <c r="CE50" s="1281"/>
      <c r="CF50" s="1281" t="s">
        <v>558</v>
      </c>
      <c r="CG50" s="1281"/>
      <c r="CH50" s="1281"/>
      <c r="CI50" s="1281"/>
      <c r="CJ50" s="1281"/>
      <c r="CK50" s="1281"/>
      <c r="CL50" s="1281"/>
      <c r="CM50" s="1281"/>
      <c r="CN50" s="1281" t="s">
        <v>559</v>
      </c>
      <c r="CO50" s="1281"/>
      <c r="CP50" s="1281"/>
      <c r="CQ50" s="1281"/>
      <c r="CR50" s="1281"/>
      <c r="CS50" s="1281"/>
      <c r="CT50" s="1281"/>
      <c r="CU50" s="1281"/>
      <c r="CV50" s="1281" t="s">
        <v>560</v>
      </c>
      <c r="CW50" s="1281"/>
      <c r="CX50" s="1281"/>
      <c r="CY50" s="1281"/>
      <c r="CZ50" s="1281"/>
      <c r="DA50" s="1281"/>
      <c r="DB50" s="1281"/>
      <c r="DC50" s="1281"/>
    </row>
    <row r="51" spans="1:109" ht="13.5" customHeight="1">
      <c r="B51" s="374"/>
      <c r="G51" s="1293"/>
      <c r="H51" s="1293"/>
      <c r="I51" s="1297"/>
      <c r="J51" s="1297"/>
      <c r="K51" s="1282"/>
      <c r="L51" s="1282"/>
      <c r="M51" s="1282"/>
      <c r="N51" s="1282"/>
      <c r="AM51" s="383"/>
      <c r="AN51" s="1280" t="s">
        <v>602</v>
      </c>
      <c r="AO51" s="1280"/>
      <c r="AP51" s="1280"/>
      <c r="AQ51" s="1280"/>
      <c r="AR51" s="1280"/>
      <c r="AS51" s="1280"/>
      <c r="AT51" s="1280"/>
      <c r="AU51" s="1280"/>
      <c r="AV51" s="1280"/>
      <c r="AW51" s="1280"/>
      <c r="AX51" s="1280"/>
      <c r="AY51" s="1280"/>
      <c r="AZ51" s="1280"/>
      <c r="BA51" s="1280"/>
      <c r="BB51" s="1280" t="s">
        <v>603</v>
      </c>
      <c r="BC51" s="1280"/>
      <c r="BD51" s="1280"/>
      <c r="BE51" s="1280"/>
      <c r="BF51" s="1280"/>
      <c r="BG51" s="1280"/>
      <c r="BH51" s="1280"/>
      <c r="BI51" s="1280"/>
      <c r="BJ51" s="1280"/>
      <c r="BK51" s="1280"/>
      <c r="BL51" s="1280"/>
      <c r="BM51" s="1280"/>
      <c r="BN51" s="1280"/>
      <c r="BO51" s="1280"/>
      <c r="BP51" s="1292"/>
      <c r="BQ51" s="1277"/>
      <c r="BR51" s="1277"/>
      <c r="BS51" s="1277"/>
      <c r="BT51" s="1277"/>
      <c r="BU51" s="1277"/>
      <c r="BV51" s="1277"/>
      <c r="BW51" s="1277"/>
      <c r="BX51" s="1292"/>
      <c r="BY51" s="1277"/>
      <c r="BZ51" s="1277"/>
      <c r="CA51" s="1277"/>
      <c r="CB51" s="1277"/>
      <c r="CC51" s="1277"/>
      <c r="CD51" s="1277"/>
      <c r="CE51" s="1277"/>
      <c r="CF51" s="1277">
        <v>23.1</v>
      </c>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c r="B52" s="374"/>
      <c r="G52" s="1293"/>
      <c r="H52" s="1293"/>
      <c r="I52" s="1297"/>
      <c r="J52" s="1297"/>
      <c r="K52" s="1282"/>
      <c r="L52" s="1282"/>
      <c r="M52" s="1282"/>
      <c r="N52" s="1282"/>
      <c r="AM52" s="38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3"/>
      <c r="H53" s="1293"/>
      <c r="I53" s="1275"/>
      <c r="J53" s="1275"/>
      <c r="K53" s="1282"/>
      <c r="L53" s="1282"/>
      <c r="M53" s="1282"/>
      <c r="N53" s="1282"/>
      <c r="AM53" s="383"/>
      <c r="AN53" s="1280"/>
      <c r="AO53" s="1280"/>
      <c r="AP53" s="1280"/>
      <c r="AQ53" s="1280"/>
      <c r="AR53" s="1280"/>
      <c r="AS53" s="1280"/>
      <c r="AT53" s="1280"/>
      <c r="AU53" s="1280"/>
      <c r="AV53" s="1280"/>
      <c r="AW53" s="1280"/>
      <c r="AX53" s="1280"/>
      <c r="AY53" s="1280"/>
      <c r="AZ53" s="1280"/>
      <c r="BA53" s="1280"/>
      <c r="BB53" s="1280" t="s">
        <v>604</v>
      </c>
      <c r="BC53" s="1280"/>
      <c r="BD53" s="1280"/>
      <c r="BE53" s="1280"/>
      <c r="BF53" s="1280"/>
      <c r="BG53" s="1280"/>
      <c r="BH53" s="1280"/>
      <c r="BI53" s="1280"/>
      <c r="BJ53" s="1280"/>
      <c r="BK53" s="1280"/>
      <c r="BL53" s="1280"/>
      <c r="BM53" s="1280"/>
      <c r="BN53" s="1280"/>
      <c r="BO53" s="1280"/>
      <c r="BP53" s="1292"/>
      <c r="BQ53" s="1277"/>
      <c r="BR53" s="1277"/>
      <c r="BS53" s="1277"/>
      <c r="BT53" s="1277"/>
      <c r="BU53" s="1277"/>
      <c r="BV53" s="1277"/>
      <c r="BW53" s="1277"/>
      <c r="BX53" s="1292"/>
      <c r="BY53" s="1277"/>
      <c r="BZ53" s="1277"/>
      <c r="CA53" s="1277"/>
      <c r="CB53" s="1277"/>
      <c r="CC53" s="1277"/>
      <c r="CD53" s="1277"/>
      <c r="CE53" s="1277"/>
      <c r="CF53" s="1277">
        <v>57.8</v>
      </c>
      <c r="CG53" s="1277"/>
      <c r="CH53" s="1277"/>
      <c r="CI53" s="1277"/>
      <c r="CJ53" s="1277"/>
      <c r="CK53" s="1277"/>
      <c r="CL53" s="1277"/>
      <c r="CM53" s="1277"/>
      <c r="CN53" s="1277">
        <v>59.7</v>
      </c>
      <c r="CO53" s="1277"/>
      <c r="CP53" s="1277"/>
      <c r="CQ53" s="1277"/>
      <c r="CR53" s="1277"/>
      <c r="CS53" s="1277"/>
      <c r="CT53" s="1277"/>
      <c r="CU53" s="1277"/>
      <c r="CV53" s="1277">
        <v>61.2</v>
      </c>
      <c r="CW53" s="1277"/>
      <c r="CX53" s="1277"/>
      <c r="CY53" s="1277"/>
      <c r="CZ53" s="1277"/>
      <c r="DA53" s="1277"/>
      <c r="DB53" s="1277"/>
      <c r="DC53" s="1277"/>
    </row>
    <row r="54" spans="1:109">
      <c r="A54" s="382"/>
      <c r="B54" s="374"/>
      <c r="G54" s="1293"/>
      <c r="H54" s="1293"/>
      <c r="I54" s="1275"/>
      <c r="J54" s="1275"/>
      <c r="K54" s="1282"/>
      <c r="L54" s="1282"/>
      <c r="M54" s="1282"/>
      <c r="N54" s="1282"/>
      <c r="AM54" s="38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75"/>
      <c r="H55" s="1275"/>
      <c r="I55" s="1275"/>
      <c r="J55" s="1275"/>
      <c r="K55" s="1282"/>
      <c r="L55" s="1282"/>
      <c r="M55" s="1282"/>
      <c r="N55" s="1282"/>
      <c r="AN55" s="1281" t="s">
        <v>605</v>
      </c>
      <c r="AO55" s="1281"/>
      <c r="AP55" s="1281"/>
      <c r="AQ55" s="1281"/>
      <c r="AR55" s="1281"/>
      <c r="AS55" s="1281"/>
      <c r="AT55" s="1281"/>
      <c r="AU55" s="1281"/>
      <c r="AV55" s="1281"/>
      <c r="AW55" s="1281"/>
      <c r="AX55" s="1281"/>
      <c r="AY55" s="1281"/>
      <c r="AZ55" s="1281"/>
      <c r="BA55" s="1281"/>
      <c r="BB55" s="1280" t="s">
        <v>606</v>
      </c>
      <c r="BC55" s="1280"/>
      <c r="BD55" s="1280"/>
      <c r="BE55" s="1280"/>
      <c r="BF55" s="1280"/>
      <c r="BG55" s="1280"/>
      <c r="BH55" s="1280"/>
      <c r="BI55" s="1280"/>
      <c r="BJ55" s="1280"/>
      <c r="BK55" s="1280"/>
      <c r="BL55" s="1280"/>
      <c r="BM55" s="1280"/>
      <c r="BN55" s="1280"/>
      <c r="BO55" s="1280"/>
      <c r="BP55" s="1292"/>
      <c r="BQ55" s="1277"/>
      <c r="BR55" s="1277"/>
      <c r="BS55" s="1277"/>
      <c r="BT55" s="1277"/>
      <c r="BU55" s="1277"/>
      <c r="BV55" s="1277"/>
      <c r="BW55" s="1277"/>
      <c r="BX55" s="1292"/>
      <c r="BY55" s="1277"/>
      <c r="BZ55" s="1277"/>
      <c r="CA55" s="1277"/>
      <c r="CB55" s="1277"/>
      <c r="CC55" s="1277"/>
      <c r="CD55" s="1277"/>
      <c r="CE55" s="1277"/>
      <c r="CF55" s="1277">
        <v>39</v>
      </c>
      <c r="CG55" s="1277"/>
      <c r="CH55" s="1277"/>
      <c r="CI55" s="1277"/>
      <c r="CJ55" s="1277"/>
      <c r="CK55" s="1277"/>
      <c r="CL55" s="1277"/>
      <c r="CM55" s="1277"/>
      <c r="CN55" s="1277">
        <v>32.5</v>
      </c>
      <c r="CO55" s="1277"/>
      <c r="CP55" s="1277"/>
      <c r="CQ55" s="1277"/>
      <c r="CR55" s="1277"/>
      <c r="CS55" s="1277"/>
      <c r="CT55" s="1277"/>
      <c r="CU55" s="1277"/>
      <c r="CV55" s="1277">
        <v>30.2</v>
      </c>
      <c r="CW55" s="1277"/>
      <c r="CX55" s="1277"/>
      <c r="CY55" s="1277"/>
      <c r="CZ55" s="1277"/>
      <c r="DA55" s="1277"/>
      <c r="DB55" s="1277"/>
      <c r="DC55" s="1277"/>
    </row>
    <row r="56" spans="1:109">
      <c r="A56" s="382"/>
      <c r="B56" s="374"/>
      <c r="G56" s="1275"/>
      <c r="H56" s="1275"/>
      <c r="I56" s="1275"/>
      <c r="J56" s="1275"/>
      <c r="K56" s="1282"/>
      <c r="L56" s="1282"/>
      <c r="M56" s="1282"/>
      <c r="N56" s="1282"/>
      <c r="AN56" s="1281"/>
      <c r="AO56" s="1281"/>
      <c r="AP56" s="1281"/>
      <c r="AQ56" s="1281"/>
      <c r="AR56" s="1281"/>
      <c r="AS56" s="1281"/>
      <c r="AT56" s="1281"/>
      <c r="AU56" s="1281"/>
      <c r="AV56" s="1281"/>
      <c r="AW56" s="1281"/>
      <c r="AX56" s="1281"/>
      <c r="AY56" s="1281"/>
      <c r="AZ56" s="1281"/>
      <c r="BA56" s="1281"/>
      <c r="BB56" s="1280"/>
      <c r="BC56" s="1280"/>
      <c r="BD56" s="1280"/>
      <c r="BE56" s="1280"/>
      <c r="BF56" s="1280"/>
      <c r="BG56" s="1280"/>
      <c r="BH56" s="1280"/>
      <c r="BI56" s="1280"/>
      <c r="BJ56" s="1280"/>
      <c r="BK56" s="1280"/>
      <c r="BL56" s="1280"/>
      <c r="BM56" s="1280"/>
      <c r="BN56" s="1280"/>
      <c r="BO56" s="1280"/>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75"/>
      <c r="H57" s="1275"/>
      <c r="I57" s="1278"/>
      <c r="J57" s="1278"/>
      <c r="K57" s="1282"/>
      <c r="L57" s="1282"/>
      <c r="M57" s="1282"/>
      <c r="N57" s="1282"/>
      <c r="AM57" s="367"/>
      <c r="AN57" s="1281"/>
      <c r="AO57" s="1281"/>
      <c r="AP57" s="1281"/>
      <c r="AQ57" s="1281"/>
      <c r="AR57" s="1281"/>
      <c r="AS57" s="1281"/>
      <c r="AT57" s="1281"/>
      <c r="AU57" s="1281"/>
      <c r="AV57" s="1281"/>
      <c r="AW57" s="1281"/>
      <c r="AX57" s="1281"/>
      <c r="AY57" s="1281"/>
      <c r="AZ57" s="1281"/>
      <c r="BA57" s="1281"/>
      <c r="BB57" s="1280" t="s">
        <v>604</v>
      </c>
      <c r="BC57" s="1280"/>
      <c r="BD57" s="1280"/>
      <c r="BE57" s="1280"/>
      <c r="BF57" s="1280"/>
      <c r="BG57" s="1280"/>
      <c r="BH57" s="1280"/>
      <c r="BI57" s="1280"/>
      <c r="BJ57" s="1280"/>
      <c r="BK57" s="1280"/>
      <c r="BL57" s="1280"/>
      <c r="BM57" s="1280"/>
      <c r="BN57" s="1280"/>
      <c r="BO57" s="1280"/>
      <c r="BP57" s="1292"/>
      <c r="BQ57" s="1277"/>
      <c r="BR57" s="1277"/>
      <c r="BS57" s="1277"/>
      <c r="BT57" s="1277"/>
      <c r="BU57" s="1277"/>
      <c r="BV57" s="1277"/>
      <c r="BW57" s="1277"/>
      <c r="BX57" s="1292"/>
      <c r="BY57" s="1277"/>
      <c r="BZ57" s="1277"/>
      <c r="CA57" s="1277"/>
      <c r="CB57" s="1277"/>
      <c r="CC57" s="1277"/>
      <c r="CD57" s="1277"/>
      <c r="CE57" s="1277"/>
      <c r="CF57" s="1277">
        <v>55.4</v>
      </c>
      <c r="CG57" s="1277"/>
      <c r="CH57" s="1277"/>
      <c r="CI57" s="1277"/>
      <c r="CJ57" s="1277"/>
      <c r="CK57" s="1277"/>
      <c r="CL57" s="1277"/>
      <c r="CM57" s="1277"/>
      <c r="CN57" s="1277">
        <v>57</v>
      </c>
      <c r="CO57" s="1277"/>
      <c r="CP57" s="1277"/>
      <c r="CQ57" s="1277"/>
      <c r="CR57" s="1277"/>
      <c r="CS57" s="1277"/>
      <c r="CT57" s="1277"/>
      <c r="CU57" s="1277"/>
      <c r="CV57" s="1277">
        <v>57.6</v>
      </c>
      <c r="CW57" s="1277"/>
      <c r="CX57" s="1277"/>
      <c r="CY57" s="1277"/>
      <c r="CZ57" s="1277"/>
      <c r="DA57" s="1277"/>
      <c r="DB57" s="1277"/>
      <c r="DC57" s="1277"/>
      <c r="DD57" s="387"/>
      <c r="DE57" s="386"/>
    </row>
    <row r="58" spans="1:109" s="382" customFormat="1">
      <c r="A58" s="367"/>
      <c r="B58" s="386"/>
      <c r="G58" s="1275"/>
      <c r="H58" s="1275"/>
      <c r="I58" s="1278"/>
      <c r="J58" s="1278"/>
      <c r="K58" s="1282"/>
      <c r="L58" s="1282"/>
      <c r="M58" s="1282"/>
      <c r="N58" s="1282"/>
      <c r="AM58" s="367"/>
      <c r="AN58" s="1281"/>
      <c r="AO58" s="1281"/>
      <c r="AP58" s="1281"/>
      <c r="AQ58" s="1281"/>
      <c r="AR58" s="1281"/>
      <c r="AS58" s="1281"/>
      <c r="AT58" s="1281"/>
      <c r="AU58" s="1281"/>
      <c r="AV58" s="1281"/>
      <c r="AW58" s="1281"/>
      <c r="AX58" s="1281"/>
      <c r="AY58" s="1281"/>
      <c r="AZ58" s="1281"/>
      <c r="BA58" s="1281"/>
      <c r="BB58" s="1280"/>
      <c r="BC58" s="1280"/>
      <c r="BD58" s="1280"/>
      <c r="BE58" s="1280"/>
      <c r="BF58" s="1280"/>
      <c r="BG58" s="1280"/>
      <c r="BH58" s="1280"/>
      <c r="BI58" s="1280"/>
      <c r="BJ58" s="1280"/>
      <c r="BK58" s="1280"/>
      <c r="BL58" s="1280"/>
      <c r="BM58" s="1280"/>
      <c r="BN58" s="1280"/>
      <c r="BO58" s="1280"/>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607</v>
      </c>
    </row>
    <row r="64" spans="1:109">
      <c r="B64" s="374"/>
      <c r="G64" s="381"/>
      <c r="I64" s="394"/>
      <c r="J64" s="394"/>
      <c r="K64" s="394"/>
      <c r="L64" s="394"/>
      <c r="M64" s="394"/>
      <c r="N64" s="395"/>
      <c r="AM64" s="381"/>
      <c r="AN64" s="381" t="s">
        <v>600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611</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601</v>
      </c>
    </row>
    <row r="72" spans="2:107">
      <c r="B72" s="374"/>
      <c r="G72" s="1275"/>
      <c r="H72" s="1275"/>
      <c r="I72" s="1275"/>
      <c r="J72" s="1275"/>
      <c r="K72" s="384"/>
      <c r="L72" s="384"/>
      <c r="M72" s="385"/>
      <c r="N72" s="385"/>
      <c r="AN72" s="1294"/>
      <c r="AO72" s="1295"/>
      <c r="AP72" s="1295"/>
      <c r="AQ72" s="1295"/>
      <c r="AR72" s="1295"/>
      <c r="AS72" s="1295"/>
      <c r="AT72" s="1295"/>
      <c r="AU72" s="1295"/>
      <c r="AV72" s="1295"/>
      <c r="AW72" s="1295"/>
      <c r="AX72" s="1295"/>
      <c r="AY72" s="1295"/>
      <c r="AZ72" s="1295"/>
      <c r="BA72" s="1295"/>
      <c r="BB72" s="1295"/>
      <c r="BC72" s="1295"/>
      <c r="BD72" s="1295"/>
      <c r="BE72" s="1295"/>
      <c r="BF72" s="1295"/>
      <c r="BG72" s="1295"/>
      <c r="BH72" s="1295"/>
      <c r="BI72" s="1295"/>
      <c r="BJ72" s="1295"/>
      <c r="BK72" s="1295"/>
      <c r="BL72" s="1295"/>
      <c r="BM72" s="1295"/>
      <c r="BN72" s="1295"/>
      <c r="BO72" s="1296"/>
      <c r="BP72" s="1281" t="s">
        <v>556</v>
      </c>
      <c r="BQ72" s="1281"/>
      <c r="BR72" s="1281"/>
      <c r="BS72" s="1281"/>
      <c r="BT72" s="1281"/>
      <c r="BU72" s="1281"/>
      <c r="BV72" s="1281"/>
      <c r="BW72" s="1281"/>
      <c r="BX72" s="1281" t="s">
        <v>557</v>
      </c>
      <c r="BY72" s="1281"/>
      <c r="BZ72" s="1281"/>
      <c r="CA72" s="1281"/>
      <c r="CB72" s="1281"/>
      <c r="CC72" s="1281"/>
      <c r="CD72" s="1281"/>
      <c r="CE72" s="1281"/>
      <c r="CF72" s="1281" t="s">
        <v>558</v>
      </c>
      <c r="CG72" s="1281"/>
      <c r="CH72" s="1281"/>
      <c r="CI72" s="1281"/>
      <c r="CJ72" s="1281"/>
      <c r="CK72" s="1281"/>
      <c r="CL72" s="1281"/>
      <c r="CM72" s="1281"/>
      <c r="CN72" s="1281" t="s">
        <v>559</v>
      </c>
      <c r="CO72" s="1281"/>
      <c r="CP72" s="1281"/>
      <c r="CQ72" s="1281"/>
      <c r="CR72" s="1281"/>
      <c r="CS72" s="1281"/>
      <c r="CT72" s="1281"/>
      <c r="CU72" s="1281"/>
      <c r="CV72" s="1281" t="s">
        <v>560</v>
      </c>
      <c r="CW72" s="1281"/>
      <c r="CX72" s="1281"/>
      <c r="CY72" s="1281"/>
      <c r="CZ72" s="1281"/>
      <c r="DA72" s="1281"/>
      <c r="DB72" s="1281"/>
      <c r="DC72" s="1281"/>
    </row>
    <row r="73" spans="2:107">
      <c r="B73" s="374"/>
      <c r="G73" s="1293"/>
      <c r="H73" s="1293"/>
      <c r="I73" s="1293"/>
      <c r="J73" s="1293"/>
      <c r="K73" s="1276"/>
      <c r="L73" s="1276"/>
      <c r="M73" s="1276"/>
      <c r="N73" s="1276"/>
      <c r="AM73" s="383"/>
      <c r="AN73" s="1280" t="s">
        <v>602</v>
      </c>
      <c r="AO73" s="1280"/>
      <c r="AP73" s="1280"/>
      <c r="AQ73" s="1280"/>
      <c r="AR73" s="1280"/>
      <c r="AS73" s="1280"/>
      <c r="AT73" s="1280"/>
      <c r="AU73" s="1280"/>
      <c r="AV73" s="1280"/>
      <c r="AW73" s="1280"/>
      <c r="AX73" s="1280"/>
      <c r="AY73" s="1280"/>
      <c r="AZ73" s="1280"/>
      <c r="BA73" s="1280"/>
      <c r="BB73" s="1280" t="s">
        <v>606</v>
      </c>
      <c r="BC73" s="1280"/>
      <c r="BD73" s="1280"/>
      <c r="BE73" s="1280"/>
      <c r="BF73" s="1280"/>
      <c r="BG73" s="1280"/>
      <c r="BH73" s="1280"/>
      <c r="BI73" s="1280"/>
      <c r="BJ73" s="1280"/>
      <c r="BK73" s="1280"/>
      <c r="BL73" s="1280"/>
      <c r="BM73" s="1280"/>
      <c r="BN73" s="1280"/>
      <c r="BO73" s="1280"/>
      <c r="BP73" s="1277">
        <v>58</v>
      </c>
      <c r="BQ73" s="1277"/>
      <c r="BR73" s="1277"/>
      <c r="BS73" s="1277"/>
      <c r="BT73" s="1277"/>
      <c r="BU73" s="1277"/>
      <c r="BV73" s="1277"/>
      <c r="BW73" s="1277"/>
      <c r="BX73" s="1277">
        <v>41.1</v>
      </c>
      <c r="BY73" s="1277"/>
      <c r="BZ73" s="1277"/>
      <c r="CA73" s="1277"/>
      <c r="CB73" s="1277"/>
      <c r="CC73" s="1277"/>
      <c r="CD73" s="1277"/>
      <c r="CE73" s="1277"/>
      <c r="CF73" s="1277">
        <v>23.1</v>
      </c>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374"/>
      <c r="G74" s="1293"/>
      <c r="H74" s="1293"/>
      <c r="I74" s="1293"/>
      <c r="J74" s="1293"/>
      <c r="K74" s="1276"/>
      <c r="L74" s="1276"/>
      <c r="M74" s="1276"/>
      <c r="N74" s="1276"/>
      <c r="AM74" s="38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3"/>
      <c r="H75" s="1293"/>
      <c r="I75" s="1275"/>
      <c r="J75" s="1275"/>
      <c r="K75" s="1282"/>
      <c r="L75" s="1282"/>
      <c r="M75" s="1282"/>
      <c r="N75" s="1282"/>
      <c r="AM75" s="383"/>
      <c r="AN75" s="1280"/>
      <c r="AO75" s="1280"/>
      <c r="AP75" s="1280"/>
      <c r="AQ75" s="1280"/>
      <c r="AR75" s="1280"/>
      <c r="AS75" s="1280"/>
      <c r="AT75" s="1280"/>
      <c r="AU75" s="1280"/>
      <c r="AV75" s="1280"/>
      <c r="AW75" s="1280"/>
      <c r="AX75" s="1280"/>
      <c r="AY75" s="1280"/>
      <c r="AZ75" s="1280"/>
      <c r="BA75" s="1280"/>
      <c r="BB75" s="1280" t="s">
        <v>608</v>
      </c>
      <c r="BC75" s="1280"/>
      <c r="BD75" s="1280"/>
      <c r="BE75" s="1280"/>
      <c r="BF75" s="1280"/>
      <c r="BG75" s="1280"/>
      <c r="BH75" s="1280"/>
      <c r="BI75" s="1280"/>
      <c r="BJ75" s="1280"/>
      <c r="BK75" s="1280"/>
      <c r="BL75" s="1280"/>
      <c r="BM75" s="1280"/>
      <c r="BN75" s="1280"/>
      <c r="BO75" s="1280"/>
      <c r="BP75" s="1277">
        <v>11.6</v>
      </c>
      <c r="BQ75" s="1277"/>
      <c r="BR75" s="1277"/>
      <c r="BS75" s="1277"/>
      <c r="BT75" s="1277"/>
      <c r="BU75" s="1277"/>
      <c r="BV75" s="1277"/>
      <c r="BW75" s="1277"/>
      <c r="BX75" s="1277">
        <v>9.9</v>
      </c>
      <c r="BY75" s="1277"/>
      <c r="BZ75" s="1277"/>
      <c r="CA75" s="1277"/>
      <c r="CB75" s="1277"/>
      <c r="CC75" s="1277"/>
      <c r="CD75" s="1277"/>
      <c r="CE75" s="1277"/>
      <c r="CF75" s="1277">
        <v>9</v>
      </c>
      <c r="CG75" s="1277"/>
      <c r="CH75" s="1277"/>
      <c r="CI75" s="1277"/>
      <c r="CJ75" s="1277"/>
      <c r="CK75" s="1277"/>
      <c r="CL75" s="1277"/>
      <c r="CM75" s="1277"/>
      <c r="CN75" s="1277">
        <v>8.6</v>
      </c>
      <c r="CO75" s="1277"/>
      <c r="CP75" s="1277"/>
      <c r="CQ75" s="1277"/>
      <c r="CR75" s="1277"/>
      <c r="CS75" s="1277"/>
      <c r="CT75" s="1277"/>
      <c r="CU75" s="1277"/>
      <c r="CV75" s="1277">
        <v>8.5</v>
      </c>
      <c r="CW75" s="1277"/>
      <c r="CX75" s="1277"/>
      <c r="CY75" s="1277"/>
      <c r="CZ75" s="1277"/>
      <c r="DA75" s="1277"/>
      <c r="DB75" s="1277"/>
      <c r="DC75" s="1277"/>
    </row>
    <row r="76" spans="2:107">
      <c r="B76" s="374"/>
      <c r="G76" s="1293"/>
      <c r="H76" s="1293"/>
      <c r="I76" s="1275"/>
      <c r="J76" s="1275"/>
      <c r="K76" s="1282"/>
      <c r="L76" s="1282"/>
      <c r="M76" s="1282"/>
      <c r="N76" s="1282"/>
      <c r="AM76" s="38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75"/>
      <c r="H77" s="1275"/>
      <c r="I77" s="1275"/>
      <c r="J77" s="1275"/>
      <c r="K77" s="1276"/>
      <c r="L77" s="1276"/>
      <c r="M77" s="1276"/>
      <c r="N77" s="1276"/>
      <c r="AN77" s="1281" t="s">
        <v>605</v>
      </c>
      <c r="AO77" s="1281"/>
      <c r="AP77" s="1281"/>
      <c r="AQ77" s="1281"/>
      <c r="AR77" s="1281"/>
      <c r="AS77" s="1281"/>
      <c r="AT77" s="1281"/>
      <c r="AU77" s="1281"/>
      <c r="AV77" s="1281"/>
      <c r="AW77" s="1281"/>
      <c r="AX77" s="1281"/>
      <c r="AY77" s="1281"/>
      <c r="AZ77" s="1281"/>
      <c r="BA77" s="1281"/>
      <c r="BB77" s="1280" t="s">
        <v>606</v>
      </c>
      <c r="BC77" s="1280"/>
      <c r="BD77" s="1280"/>
      <c r="BE77" s="1280"/>
      <c r="BF77" s="1280"/>
      <c r="BG77" s="1280"/>
      <c r="BH77" s="1280"/>
      <c r="BI77" s="1280"/>
      <c r="BJ77" s="1280"/>
      <c r="BK77" s="1280"/>
      <c r="BL77" s="1280"/>
      <c r="BM77" s="1280"/>
      <c r="BN77" s="1280"/>
      <c r="BO77" s="1280"/>
      <c r="BP77" s="1277">
        <v>50.3</v>
      </c>
      <c r="BQ77" s="1277"/>
      <c r="BR77" s="1277"/>
      <c r="BS77" s="1277"/>
      <c r="BT77" s="1277"/>
      <c r="BU77" s="1277"/>
      <c r="BV77" s="1277"/>
      <c r="BW77" s="1277"/>
      <c r="BX77" s="1277">
        <v>45.9</v>
      </c>
      <c r="BY77" s="1277"/>
      <c r="BZ77" s="1277"/>
      <c r="CA77" s="1277"/>
      <c r="CB77" s="1277"/>
      <c r="CC77" s="1277"/>
      <c r="CD77" s="1277"/>
      <c r="CE77" s="1277"/>
      <c r="CF77" s="1277">
        <v>39</v>
      </c>
      <c r="CG77" s="1277"/>
      <c r="CH77" s="1277"/>
      <c r="CI77" s="1277"/>
      <c r="CJ77" s="1277"/>
      <c r="CK77" s="1277"/>
      <c r="CL77" s="1277"/>
      <c r="CM77" s="1277"/>
      <c r="CN77" s="1277">
        <v>32.5</v>
      </c>
      <c r="CO77" s="1277"/>
      <c r="CP77" s="1277"/>
      <c r="CQ77" s="1277"/>
      <c r="CR77" s="1277"/>
      <c r="CS77" s="1277"/>
      <c r="CT77" s="1277"/>
      <c r="CU77" s="1277"/>
      <c r="CV77" s="1277">
        <v>30.2</v>
      </c>
      <c r="CW77" s="1277"/>
      <c r="CX77" s="1277"/>
      <c r="CY77" s="1277"/>
      <c r="CZ77" s="1277"/>
      <c r="DA77" s="1277"/>
      <c r="DB77" s="1277"/>
      <c r="DC77" s="1277"/>
    </row>
    <row r="78" spans="2:107">
      <c r="B78" s="374"/>
      <c r="G78" s="1275"/>
      <c r="H78" s="1275"/>
      <c r="I78" s="1275"/>
      <c r="J78" s="1275"/>
      <c r="K78" s="1276"/>
      <c r="L78" s="1276"/>
      <c r="M78" s="1276"/>
      <c r="N78" s="1276"/>
      <c r="AN78" s="1281"/>
      <c r="AO78" s="1281"/>
      <c r="AP78" s="1281"/>
      <c r="AQ78" s="1281"/>
      <c r="AR78" s="1281"/>
      <c r="AS78" s="1281"/>
      <c r="AT78" s="1281"/>
      <c r="AU78" s="1281"/>
      <c r="AV78" s="1281"/>
      <c r="AW78" s="1281"/>
      <c r="AX78" s="1281"/>
      <c r="AY78" s="1281"/>
      <c r="AZ78" s="1281"/>
      <c r="BA78" s="1281"/>
      <c r="BB78" s="1280"/>
      <c r="BC78" s="1280"/>
      <c r="BD78" s="1280"/>
      <c r="BE78" s="1280"/>
      <c r="BF78" s="1280"/>
      <c r="BG78" s="1280"/>
      <c r="BH78" s="1280"/>
      <c r="BI78" s="1280"/>
      <c r="BJ78" s="1280"/>
      <c r="BK78" s="1280"/>
      <c r="BL78" s="1280"/>
      <c r="BM78" s="1280"/>
      <c r="BN78" s="1280"/>
      <c r="BO78" s="1280"/>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75"/>
      <c r="H79" s="1275"/>
      <c r="I79" s="1278"/>
      <c r="J79" s="1278"/>
      <c r="K79" s="1279"/>
      <c r="L79" s="1279"/>
      <c r="M79" s="1279"/>
      <c r="N79" s="1279"/>
      <c r="AN79" s="1281"/>
      <c r="AO79" s="1281"/>
      <c r="AP79" s="1281"/>
      <c r="AQ79" s="1281"/>
      <c r="AR79" s="1281"/>
      <c r="AS79" s="1281"/>
      <c r="AT79" s="1281"/>
      <c r="AU79" s="1281"/>
      <c r="AV79" s="1281"/>
      <c r="AW79" s="1281"/>
      <c r="AX79" s="1281"/>
      <c r="AY79" s="1281"/>
      <c r="AZ79" s="1281"/>
      <c r="BA79" s="1281"/>
      <c r="BB79" s="1280" t="s">
        <v>608</v>
      </c>
      <c r="BC79" s="1280"/>
      <c r="BD79" s="1280"/>
      <c r="BE79" s="1280"/>
      <c r="BF79" s="1280"/>
      <c r="BG79" s="1280"/>
      <c r="BH79" s="1280"/>
      <c r="BI79" s="1280"/>
      <c r="BJ79" s="1280"/>
      <c r="BK79" s="1280"/>
      <c r="BL79" s="1280"/>
      <c r="BM79" s="1280"/>
      <c r="BN79" s="1280"/>
      <c r="BO79" s="1280"/>
      <c r="BP79" s="1277">
        <v>9.6</v>
      </c>
      <c r="BQ79" s="1277"/>
      <c r="BR79" s="1277"/>
      <c r="BS79" s="1277"/>
      <c r="BT79" s="1277"/>
      <c r="BU79" s="1277"/>
      <c r="BV79" s="1277"/>
      <c r="BW79" s="1277"/>
      <c r="BX79" s="1277">
        <v>8.8000000000000007</v>
      </c>
      <c r="BY79" s="1277"/>
      <c r="BZ79" s="1277"/>
      <c r="CA79" s="1277"/>
      <c r="CB79" s="1277"/>
      <c r="CC79" s="1277"/>
      <c r="CD79" s="1277"/>
      <c r="CE79" s="1277"/>
      <c r="CF79" s="1277">
        <v>9</v>
      </c>
      <c r="CG79" s="1277"/>
      <c r="CH79" s="1277"/>
      <c r="CI79" s="1277"/>
      <c r="CJ79" s="1277"/>
      <c r="CK79" s="1277"/>
      <c r="CL79" s="1277"/>
      <c r="CM79" s="1277"/>
      <c r="CN79" s="1277">
        <v>8.1999999999999993</v>
      </c>
      <c r="CO79" s="1277"/>
      <c r="CP79" s="1277"/>
      <c r="CQ79" s="1277"/>
      <c r="CR79" s="1277"/>
      <c r="CS79" s="1277"/>
      <c r="CT79" s="1277"/>
      <c r="CU79" s="1277"/>
      <c r="CV79" s="1277">
        <v>8</v>
      </c>
      <c r="CW79" s="1277"/>
      <c r="CX79" s="1277"/>
      <c r="CY79" s="1277"/>
      <c r="CZ79" s="1277"/>
      <c r="DA79" s="1277"/>
      <c r="DB79" s="1277"/>
      <c r="DC79" s="1277"/>
    </row>
    <row r="80" spans="2:107">
      <c r="B80" s="374"/>
      <c r="G80" s="1275"/>
      <c r="H80" s="1275"/>
      <c r="I80" s="1278"/>
      <c r="J80" s="1278"/>
      <c r="K80" s="1279"/>
      <c r="L80" s="1279"/>
      <c r="M80" s="1279"/>
      <c r="N80" s="1279"/>
      <c r="AN80" s="1281"/>
      <c r="AO80" s="1281"/>
      <c r="AP80" s="1281"/>
      <c r="AQ80" s="1281"/>
      <c r="AR80" s="1281"/>
      <c r="AS80" s="1281"/>
      <c r="AT80" s="1281"/>
      <c r="AU80" s="1281"/>
      <c r="AV80" s="1281"/>
      <c r="AW80" s="1281"/>
      <c r="AX80" s="1281"/>
      <c r="AY80" s="1281"/>
      <c r="AZ80" s="1281"/>
      <c r="BA80" s="1281"/>
      <c r="BB80" s="1280"/>
      <c r="BC80" s="1280"/>
      <c r="BD80" s="1280"/>
      <c r="BE80" s="1280"/>
      <c r="BF80" s="1280"/>
      <c r="BG80" s="1280"/>
      <c r="BH80" s="1280"/>
      <c r="BI80" s="1280"/>
      <c r="BJ80" s="1280"/>
      <c r="BK80" s="1280"/>
      <c r="BL80" s="1280"/>
      <c r="BM80" s="1280"/>
      <c r="BN80" s="1280"/>
      <c r="BO80" s="1280"/>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uICR9eiQQxqvF51caXTNlSMFHRmre3M/RzVOGVC7T/UqIxvgzipSXTumlodIsuxx81pySezq9moNEvEkkbSW3g==" saltValue="lJh8ZWGj28PyII6cYveCW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70" workbookViewId="0">
      <selection activeCell="AG48" sqref="AG48"/>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AsGFmBsQu9nSRsN5YNEAavuzC+EmXPnXjZECH+8dCukF1icQy8nspE8wiOxsi7+Gsywg4uvLXWdYObM2jnVkDA==" saltValue="DcUsq/5SvKy2rT8xKGyij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4" zoomScale="80" zoomScaleNormal="80" zoomScaleSheetLayoutView="55" workbookViewId="0">
      <selection activeCell="AG111" sqref="AG111"/>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sHt4a4ukIXtjNx6JvM9zYwiSc4B3mK5BH2gUwrMjDHJMDqew7YXfEU8dxwfXK04rF1V0kVBiBMevMs4U07f0Bw==" saltValue="LPv6pR+DkFXW80uQDuB8L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553</v>
      </c>
      <c r="G2" s="136"/>
      <c r="H2" s="137"/>
    </row>
    <row r="3" spans="1:8">
      <c r="A3" s="133" t="s">
        <v>546</v>
      </c>
      <c r="B3" s="138"/>
      <c r="C3" s="139"/>
      <c r="D3" s="140">
        <v>53664</v>
      </c>
      <c r="E3" s="141"/>
      <c r="F3" s="142">
        <v>63956</v>
      </c>
      <c r="G3" s="143"/>
      <c r="H3" s="144"/>
    </row>
    <row r="4" spans="1:8">
      <c r="A4" s="145"/>
      <c r="B4" s="146"/>
      <c r="C4" s="147"/>
      <c r="D4" s="148">
        <v>32117</v>
      </c>
      <c r="E4" s="149"/>
      <c r="F4" s="150">
        <v>29239</v>
      </c>
      <c r="G4" s="151"/>
      <c r="H4" s="152"/>
    </row>
    <row r="5" spans="1:8">
      <c r="A5" s="133" t="s">
        <v>548</v>
      </c>
      <c r="B5" s="138"/>
      <c r="C5" s="139"/>
      <c r="D5" s="140">
        <v>65225</v>
      </c>
      <c r="E5" s="141"/>
      <c r="F5" s="142">
        <v>66255</v>
      </c>
      <c r="G5" s="143"/>
      <c r="H5" s="144"/>
    </row>
    <row r="6" spans="1:8">
      <c r="A6" s="145"/>
      <c r="B6" s="146"/>
      <c r="C6" s="147"/>
      <c r="D6" s="148">
        <v>35774</v>
      </c>
      <c r="E6" s="149"/>
      <c r="F6" s="150">
        <v>31822</v>
      </c>
      <c r="G6" s="151"/>
      <c r="H6" s="152"/>
    </row>
    <row r="7" spans="1:8">
      <c r="A7" s="133" t="s">
        <v>549</v>
      </c>
      <c r="B7" s="138"/>
      <c r="C7" s="139"/>
      <c r="D7" s="140">
        <v>65959</v>
      </c>
      <c r="E7" s="141"/>
      <c r="F7" s="142">
        <v>92247</v>
      </c>
      <c r="G7" s="143"/>
      <c r="H7" s="144"/>
    </row>
    <row r="8" spans="1:8">
      <c r="A8" s="145"/>
      <c r="B8" s="146"/>
      <c r="C8" s="147"/>
      <c r="D8" s="148">
        <v>41719</v>
      </c>
      <c r="E8" s="149"/>
      <c r="F8" s="150">
        <v>37204</v>
      </c>
      <c r="G8" s="151"/>
      <c r="H8" s="152"/>
    </row>
    <row r="9" spans="1:8">
      <c r="A9" s="133" t="s">
        <v>550</v>
      </c>
      <c r="B9" s="138"/>
      <c r="C9" s="139"/>
      <c r="D9" s="140">
        <v>47526</v>
      </c>
      <c r="E9" s="141"/>
      <c r="F9" s="142">
        <v>67319</v>
      </c>
      <c r="G9" s="143"/>
      <c r="H9" s="144"/>
    </row>
    <row r="10" spans="1:8">
      <c r="A10" s="145"/>
      <c r="B10" s="146"/>
      <c r="C10" s="147"/>
      <c r="D10" s="148">
        <v>33041</v>
      </c>
      <c r="E10" s="149"/>
      <c r="F10" s="150">
        <v>38101</v>
      </c>
      <c r="G10" s="151"/>
      <c r="H10" s="152"/>
    </row>
    <row r="11" spans="1:8">
      <c r="A11" s="133" t="s">
        <v>551</v>
      </c>
      <c r="B11" s="138"/>
      <c r="C11" s="139"/>
      <c r="D11" s="140">
        <v>52923</v>
      </c>
      <c r="E11" s="141"/>
      <c r="F11" s="142">
        <v>70615</v>
      </c>
      <c r="G11" s="143"/>
      <c r="H11" s="144"/>
    </row>
    <row r="12" spans="1:8">
      <c r="A12" s="145"/>
      <c r="B12" s="146"/>
      <c r="C12" s="153"/>
      <c r="D12" s="148">
        <v>27134</v>
      </c>
      <c r="E12" s="149"/>
      <c r="F12" s="150">
        <v>37382</v>
      </c>
      <c r="G12" s="151"/>
      <c r="H12" s="152"/>
    </row>
    <row r="13" spans="1:8">
      <c r="A13" s="133"/>
      <c r="B13" s="138"/>
      <c r="C13" s="154"/>
      <c r="D13" s="155">
        <v>57059</v>
      </c>
      <c r="E13" s="156"/>
      <c r="F13" s="157">
        <v>72078</v>
      </c>
      <c r="G13" s="158"/>
      <c r="H13" s="144"/>
    </row>
    <row r="14" spans="1:8">
      <c r="A14" s="145"/>
      <c r="B14" s="146"/>
      <c r="C14" s="147"/>
      <c r="D14" s="148">
        <v>33957</v>
      </c>
      <c r="E14" s="149"/>
      <c r="F14" s="150">
        <v>34750</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11.18</v>
      </c>
      <c r="C19" s="159">
        <f>ROUND(VALUE(SUBSTITUTE(実質収支比率等に係る経年分析!G$48,"▲","-")),2)</f>
        <v>12.24</v>
      </c>
      <c r="D19" s="159">
        <f>ROUND(VALUE(SUBSTITUTE(実質収支比率等に係る経年分析!H$48,"▲","-")),2)</f>
        <v>13.53</v>
      </c>
      <c r="E19" s="159">
        <f>ROUND(VALUE(SUBSTITUTE(実質収支比率等に係る経年分析!I$48,"▲","-")),2)</f>
        <v>8.73</v>
      </c>
      <c r="F19" s="159">
        <f>ROUND(VALUE(SUBSTITUTE(実質収支比率等に係る経年分析!J$48,"▲","-")),2)</f>
        <v>4.2699999999999996</v>
      </c>
    </row>
    <row r="20" spans="1:11">
      <c r="A20" s="159" t="s">
        <v>49</v>
      </c>
      <c r="B20" s="159">
        <f>ROUND(VALUE(SUBSTITUTE(実質収支比率等に係る経年分析!F$47,"▲","-")),2)</f>
        <v>29.51</v>
      </c>
      <c r="C20" s="159">
        <f>ROUND(VALUE(SUBSTITUTE(実質収支比率等に係る経年分析!G$47,"▲","-")),2)</f>
        <v>34.99</v>
      </c>
      <c r="D20" s="159">
        <f>ROUND(VALUE(SUBSTITUTE(実質収支比率等に係る経年分析!H$47,"▲","-")),2)</f>
        <v>40.39</v>
      </c>
      <c r="E20" s="159">
        <f>ROUND(VALUE(SUBSTITUTE(実質収支比率等に係る経年分析!I$47,"▲","-")),2)</f>
        <v>48.19</v>
      </c>
      <c r="F20" s="159">
        <f>ROUND(VALUE(SUBSTITUTE(実質収支比率等に係る経年分析!J$47,"▲","-")),2)</f>
        <v>52.94</v>
      </c>
    </row>
    <row r="21" spans="1:11">
      <c r="A21" s="159" t="s">
        <v>50</v>
      </c>
      <c r="B21" s="159">
        <f>IF(ISNUMBER(VALUE(SUBSTITUTE(実質収支比率等に係る経年分析!F$49,"▲","-"))),ROUND(VALUE(SUBSTITUTE(実質収支比率等に係る経年分析!F$49,"▲","-")),2),NA())</f>
        <v>9.0399999999999991</v>
      </c>
      <c r="C21" s="159">
        <f>IF(ISNUMBER(VALUE(SUBSTITUTE(実質収支比率等に係る経年分析!G$49,"▲","-"))),ROUND(VALUE(SUBSTITUTE(実質収支比率等に係る経年分析!G$49,"▲","-")),2),NA())</f>
        <v>6.73</v>
      </c>
      <c r="D21" s="159">
        <f>IF(ISNUMBER(VALUE(SUBSTITUTE(実質収支比率等に係る経年分析!H$49,"▲","-"))),ROUND(VALUE(SUBSTITUTE(実質収支比率等に係る経年分析!H$49,"▲","-")),2),NA())</f>
        <v>7.63</v>
      </c>
      <c r="E21" s="159">
        <f>IF(ISNUMBER(VALUE(SUBSTITUTE(実質収支比率等に係る経年分析!I$49,"▲","-"))),ROUND(VALUE(SUBSTITUTE(実質収支比率等に係る経年分析!I$49,"▲","-")),2),NA())</f>
        <v>2.35</v>
      </c>
      <c r="F21" s="159">
        <f>IF(ISNUMBER(VALUE(SUBSTITUTE(実質収支比率等に係る経年分析!J$49,"▲","-"))),ROUND(VALUE(SUBSTITUTE(実質収支比率等に係る経年分析!J$49,"▲","-")),2),NA())</f>
        <v>0.03</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74.81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75.45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75.48</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旭市国民健康保険事業特別会計（施設）</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0.02</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0.02</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0.03</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0.03</v>
      </c>
    </row>
    <row r="30" spans="1:11">
      <c r="A30" s="160" t="str">
        <f>IF(連結実質赤字比率に係る赤字・黒字の構成分析!C$40="",NA(),連結実質赤字比率に係る赤字・黒字の構成分析!C$40)</f>
        <v>旭市農業集落排水事業特別会計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0.06</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0.02</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0.02</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0.06</v>
      </c>
    </row>
    <row r="31" spans="1:11">
      <c r="A31" s="160" t="str">
        <f>IF(連結実質赤字比率に係る赤字・黒字の構成分析!C$39="",NA(),連結実質赤字比率に係る赤字・黒字の構成分析!C$39)</f>
        <v>旭市後期高齢者医療特別会計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0.48</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0.08</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0.39</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0.09</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0.06</v>
      </c>
    </row>
    <row r="32" spans="1:11">
      <c r="A32" s="160" t="str">
        <f>IF(連結実質赤字比率に係る赤字・黒字の構成分析!C$38="",NA(),連結実質赤字比率に係る赤字・黒字の構成分析!C$38)</f>
        <v>旭市下水道事業特別会計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0.36</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0.41</v>
      </c>
    </row>
    <row r="33" spans="1:16">
      <c r="A33" s="160" t="str">
        <f>IF(連結実質赤字比率に係る赤字・黒字の構成分析!C$37="",NA(),連結実質赤字比率に係る赤字・黒字の構成分析!C$37)</f>
        <v>旭市介護保険事業特別会計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7.0000000000000007E-2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0.42</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0.66</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0.42</v>
      </c>
    </row>
    <row r="34" spans="1:16">
      <c r="A34" s="160" t="str">
        <f>IF(連結実質赤字比率に係る赤字・黒字の構成分析!C$36="",NA(),連結実質赤字比率に係る赤字・黒字の構成分析!C$36)</f>
        <v>旭市国民健康保険事業特別会計（事業）</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2.15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1.98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1.1599999999999999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2.4300000000000002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2.4900000000000002</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11.17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12.24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13.53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8.73</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4.2699999999999996</v>
      </c>
    </row>
    <row r="36" spans="1:16">
      <c r="A36" s="160" t="str">
        <f>IF(連結実質赤字比率に係る赤字・黒字の構成分析!C$34="",NA(),連結実質赤字比率に係る赤字・黒字の構成分析!C$34)</f>
        <v>旭市水道事業会計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5.43</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6.68</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8.25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10.17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12.12</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2772</v>
      </c>
      <c r="E42" s="161"/>
      <c r="F42" s="161"/>
      <c r="G42" s="161">
        <f>'実質公債費比率（分子）の構造'!L$52</f>
        <v>3077</v>
      </c>
      <c r="H42" s="161"/>
      <c r="I42" s="161"/>
      <c r="J42" s="161">
        <f>'実質公債費比率（分子）の構造'!M$52</f>
        <v>3228</v>
      </c>
      <c r="K42" s="161"/>
      <c r="L42" s="161"/>
      <c r="M42" s="161">
        <f>'実質公債費比率（分子）の構造'!N$52</f>
        <v>4217</v>
      </c>
      <c r="N42" s="161"/>
      <c r="O42" s="161"/>
      <c r="P42" s="161">
        <f>'実質公債費比率（分子）の構造'!O$52</f>
        <v>4280</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32</v>
      </c>
      <c r="C44" s="161"/>
      <c r="D44" s="161"/>
      <c r="E44" s="161">
        <f>'実質公債費比率（分子）の構造'!L$50</f>
        <v>32</v>
      </c>
      <c r="F44" s="161"/>
      <c r="G44" s="161"/>
      <c r="H44" s="161">
        <f>'実質公債費比率（分子）の構造'!M$50</f>
        <v>31</v>
      </c>
      <c r="I44" s="161"/>
      <c r="J44" s="161"/>
      <c r="K44" s="161">
        <f>'実質公債費比率（分子）の構造'!N$50</f>
        <v>29</v>
      </c>
      <c r="L44" s="161"/>
      <c r="M44" s="161"/>
      <c r="N44" s="161">
        <f>'実質公債費比率（分子）の構造'!O$50</f>
        <v>27</v>
      </c>
      <c r="O44" s="161"/>
      <c r="P44" s="161"/>
    </row>
    <row r="45" spans="1:16">
      <c r="A45" s="161" t="s">
        <v>60</v>
      </c>
      <c r="B45" s="161">
        <f>'実質公債費比率（分子）の構造'!K$49</f>
        <v>10</v>
      </c>
      <c r="C45" s="161"/>
      <c r="D45" s="161"/>
      <c r="E45" s="161">
        <f>'実質公債費比率（分子）の構造'!L$49</f>
        <v>25</v>
      </c>
      <c r="F45" s="161"/>
      <c r="G45" s="161"/>
      <c r="H45" s="161">
        <f>'実質公債費比率（分子）の構造'!M$49</f>
        <v>43</v>
      </c>
      <c r="I45" s="161"/>
      <c r="J45" s="161"/>
      <c r="K45" s="161">
        <f>'実質公債費比率（分子）の構造'!N$49</f>
        <v>53</v>
      </c>
      <c r="L45" s="161"/>
      <c r="M45" s="161"/>
      <c r="N45" s="161">
        <f>'実質公債費比率（分子）の構造'!O$49</f>
        <v>49</v>
      </c>
      <c r="O45" s="161"/>
      <c r="P45" s="161"/>
    </row>
    <row r="46" spans="1:16">
      <c r="A46" s="161" t="s">
        <v>61</v>
      </c>
      <c r="B46" s="161">
        <f>'実質公債費比率（分子）の構造'!K$48</f>
        <v>1256</v>
      </c>
      <c r="C46" s="161"/>
      <c r="D46" s="161"/>
      <c r="E46" s="161">
        <f>'実質公債費比率（分子）の構造'!L$48</f>
        <v>1359</v>
      </c>
      <c r="F46" s="161"/>
      <c r="G46" s="161"/>
      <c r="H46" s="161">
        <f>'実質公債費比率（分子）の構造'!M$48</f>
        <v>1537</v>
      </c>
      <c r="I46" s="161"/>
      <c r="J46" s="161"/>
      <c r="K46" s="161">
        <f>'実質公債費比率（分子）の構造'!N$48</f>
        <v>304</v>
      </c>
      <c r="L46" s="161"/>
      <c r="M46" s="161"/>
      <c r="N46" s="161">
        <f>'実質公債費比率（分子）の構造'!O$48</f>
        <v>320</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2930</v>
      </c>
      <c r="C49" s="161"/>
      <c r="D49" s="161"/>
      <c r="E49" s="161">
        <f>'実質公債費比率（分子）の構造'!L$45</f>
        <v>2958</v>
      </c>
      <c r="F49" s="161"/>
      <c r="G49" s="161"/>
      <c r="H49" s="161">
        <f>'実質公債費比率（分子）の構造'!M$45</f>
        <v>2962</v>
      </c>
      <c r="I49" s="161"/>
      <c r="J49" s="161"/>
      <c r="K49" s="161">
        <f>'実質公債費比率（分子）の構造'!N$45</f>
        <v>5122</v>
      </c>
      <c r="L49" s="161"/>
      <c r="M49" s="161"/>
      <c r="N49" s="161">
        <f>'実質公債費比率（分子）の構造'!O$45</f>
        <v>5101</v>
      </c>
      <c r="O49" s="161"/>
      <c r="P49" s="161"/>
    </row>
    <row r="50" spans="1:16">
      <c r="A50" s="161" t="s">
        <v>65</v>
      </c>
      <c r="B50" s="161" t="e">
        <f>NA()</f>
        <v>#N/A</v>
      </c>
      <c r="C50" s="161">
        <f>IF(ISNUMBER('実質公債費比率（分子）の構造'!K$53),'実質公債費比率（分子）の構造'!K$53,NA())</f>
        <v>1456</v>
      </c>
      <c r="D50" s="161" t="e">
        <f>NA()</f>
        <v>#N/A</v>
      </c>
      <c r="E50" s="161" t="e">
        <f>NA()</f>
        <v>#N/A</v>
      </c>
      <c r="F50" s="161">
        <f>IF(ISNUMBER('実質公債費比率（分子）の構造'!L$53),'実質公債費比率（分子）の構造'!L$53,NA())</f>
        <v>1297</v>
      </c>
      <c r="G50" s="161" t="e">
        <f>NA()</f>
        <v>#N/A</v>
      </c>
      <c r="H50" s="161" t="e">
        <f>NA()</f>
        <v>#N/A</v>
      </c>
      <c r="I50" s="161">
        <f>IF(ISNUMBER('実質公債費比率（分子）の構造'!M$53),'実質公債費比率（分子）の構造'!M$53,NA())</f>
        <v>1345</v>
      </c>
      <c r="J50" s="161" t="e">
        <f>NA()</f>
        <v>#N/A</v>
      </c>
      <c r="K50" s="161" t="e">
        <f>NA()</f>
        <v>#N/A</v>
      </c>
      <c r="L50" s="161">
        <f>IF(ISNUMBER('実質公債費比率（分子）の構造'!N$53),'実質公債費比率（分子）の構造'!N$53,NA())</f>
        <v>1291</v>
      </c>
      <c r="M50" s="161" t="e">
        <f>NA()</f>
        <v>#N/A</v>
      </c>
      <c r="N50" s="161" t="e">
        <f>NA()</f>
        <v>#N/A</v>
      </c>
      <c r="O50" s="161">
        <f>IF(ISNUMBER('実質公債費比率（分子）の構造'!O$53),'実質公債費比率（分子）の構造'!O$53,NA())</f>
        <v>1217</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33235</v>
      </c>
      <c r="E56" s="160"/>
      <c r="F56" s="160"/>
      <c r="G56" s="160">
        <f>'将来負担比率（分子）の構造'!J$52</f>
        <v>33047</v>
      </c>
      <c r="H56" s="160"/>
      <c r="I56" s="160"/>
      <c r="J56" s="160">
        <f>'将来負担比率（分子）の構造'!K$52</f>
        <v>32970</v>
      </c>
      <c r="K56" s="160"/>
      <c r="L56" s="160"/>
      <c r="M56" s="160">
        <f>'将来負担比率（分子）の構造'!L$52</f>
        <v>32623</v>
      </c>
      <c r="N56" s="160"/>
      <c r="O56" s="160"/>
      <c r="P56" s="160">
        <f>'将来負担比率（分子）の構造'!M$52</f>
        <v>32076</v>
      </c>
    </row>
    <row r="57" spans="1:16">
      <c r="A57" s="160" t="s">
        <v>36</v>
      </c>
      <c r="B57" s="160"/>
      <c r="C57" s="160"/>
      <c r="D57" s="160">
        <f>'将来負担比率（分子）の構造'!I$51</f>
        <v>2521</v>
      </c>
      <c r="E57" s="160"/>
      <c r="F57" s="160"/>
      <c r="G57" s="160">
        <f>'将来負担比率（分子）の構造'!J$51</f>
        <v>2552</v>
      </c>
      <c r="H57" s="160"/>
      <c r="I57" s="160"/>
      <c r="J57" s="160">
        <f>'将来負担比率（分子）の構造'!K$51</f>
        <v>2579</v>
      </c>
      <c r="K57" s="160"/>
      <c r="L57" s="160"/>
      <c r="M57" s="160">
        <f>'将来負担比率（分子）の構造'!L$51</f>
        <v>12978</v>
      </c>
      <c r="N57" s="160"/>
      <c r="O57" s="160"/>
      <c r="P57" s="160">
        <f>'将来負担比率（分子）の構造'!M$51</f>
        <v>12247</v>
      </c>
    </row>
    <row r="58" spans="1:16">
      <c r="A58" s="160" t="s">
        <v>35</v>
      </c>
      <c r="B58" s="160"/>
      <c r="C58" s="160"/>
      <c r="D58" s="160">
        <f>'将来負担比率（分子）の構造'!I$50</f>
        <v>8093</v>
      </c>
      <c r="E58" s="160"/>
      <c r="F58" s="160"/>
      <c r="G58" s="160">
        <f>'将来負担比率（分子）の構造'!J$50</f>
        <v>9463</v>
      </c>
      <c r="H58" s="160"/>
      <c r="I58" s="160"/>
      <c r="J58" s="160">
        <f>'将来負担比率（分子）の構造'!K$50</f>
        <v>10930</v>
      </c>
      <c r="K58" s="160"/>
      <c r="L58" s="160"/>
      <c r="M58" s="160">
        <f>'将来負担比率（分子）の構造'!L$50</f>
        <v>13281</v>
      </c>
      <c r="N58" s="160"/>
      <c r="O58" s="160"/>
      <c r="P58" s="160">
        <f>'将来負担比率（分子）の構造'!M$50</f>
        <v>14676</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f>'将来負担比率（分子）の構造'!I$46</f>
        <v>70</v>
      </c>
      <c r="C61" s="160"/>
      <c r="D61" s="160"/>
      <c r="E61" s="160">
        <f>'将来負担比率（分子）の構造'!J$46</f>
        <v>51</v>
      </c>
      <c r="F61" s="160"/>
      <c r="G61" s="160"/>
      <c r="H61" s="160">
        <f>'将来負担比率（分子）の構造'!K$46</f>
        <v>617</v>
      </c>
      <c r="I61" s="160"/>
      <c r="J61" s="160"/>
      <c r="K61" s="160">
        <f>'将来負担比率（分子）の構造'!L$46</f>
        <v>21</v>
      </c>
      <c r="L61" s="160"/>
      <c r="M61" s="160"/>
      <c r="N61" s="160">
        <f>'将来負担比率（分子）の構造'!M$46</f>
        <v>7</v>
      </c>
      <c r="O61" s="160"/>
      <c r="P61" s="160"/>
    </row>
    <row r="62" spans="1:16">
      <c r="A62" s="160" t="s">
        <v>29</v>
      </c>
      <c r="B62" s="160">
        <f>'将来負担比率（分子）の構造'!I$45</f>
        <v>3570</v>
      </c>
      <c r="C62" s="160"/>
      <c r="D62" s="160"/>
      <c r="E62" s="160">
        <f>'将来負担比率（分子）の構造'!J$45</f>
        <v>3258</v>
      </c>
      <c r="F62" s="160"/>
      <c r="G62" s="160"/>
      <c r="H62" s="160">
        <f>'将来負担比率（分子）の構造'!K$45</f>
        <v>3246</v>
      </c>
      <c r="I62" s="160"/>
      <c r="J62" s="160"/>
      <c r="K62" s="160">
        <f>'将来負担比率（分子）の構造'!L$45</f>
        <v>2164</v>
      </c>
      <c r="L62" s="160"/>
      <c r="M62" s="160"/>
      <c r="N62" s="160">
        <f>'将来負担比率（分子）の構造'!M$45</f>
        <v>2143</v>
      </c>
      <c r="O62" s="160"/>
      <c r="P62" s="160"/>
    </row>
    <row r="63" spans="1:16">
      <c r="A63" s="160" t="s">
        <v>28</v>
      </c>
      <c r="B63" s="160">
        <f>'将来負担比率（分子）の構造'!I$44</f>
        <v>499</v>
      </c>
      <c r="C63" s="160"/>
      <c r="D63" s="160"/>
      <c r="E63" s="160">
        <f>'将来負担比率（分子）の構造'!J$44</f>
        <v>476</v>
      </c>
      <c r="F63" s="160"/>
      <c r="G63" s="160"/>
      <c r="H63" s="160">
        <f>'将来負担比率（分子）の構造'!K$44</f>
        <v>435</v>
      </c>
      <c r="I63" s="160"/>
      <c r="J63" s="160"/>
      <c r="K63" s="160">
        <f>'将来負担比率（分子）の構造'!L$44</f>
        <v>392</v>
      </c>
      <c r="L63" s="160"/>
      <c r="M63" s="160"/>
      <c r="N63" s="160">
        <f>'将来負担比率（分子）の構造'!M$44</f>
        <v>349</v>
      </c>
      <c r="O63" s="160"/>
      <c r="P63" s="160"/>
    </row>
    <row r="64" spans="1:16">
      <c r="A64" s="160" t="s">
        <v>27</v>
      </c>
      <c r="B64" s="160">
        <f>'将来負担比率（分子）の構造'!I$43</f>
        <v>20825</v>
      </c>
      <c r="C64" s="160"/>
      <c r="D64" s="160"/>
      <c r="E64" s="160">
        <f>'将来負担比率（分子）の構造'!J$43</f>
        <v>19713</v>
      </c>
      <c r="F64" s="160"/>
      <c r="G64" s="160"/>
      <c r="H64" s="160">
        <f>'将来負担比率（分子）の構造'!K$43</f>
        <v>17828</v>
      </c>
      <c r="I64" s="160"/>
      <c r="J64" s="160"/>
      <c r="K64" s="160">
        <f>'将来負担比率（分子）の構造'!L$43</f>
        <v>3835</v>
      </c>
      <c r="L64" s="160"/>
      <c r="M64" s="160"/>
      <c r="N64" s="160">
        <f>'将来負担比率（分子）の構造'!M$43</f>
        <v>3632</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27702</v>
      </c>
      <c r="C66" s="160"/>
      <c r="D66" s="160"/>
      <c r="E66" s="160">
        <f>'将来負担比率（分子）の構造'!J$41</f>
        <v>27732</v>
      </c>
      <c r="F66" s="160"/>
      <c r="G66" s="160"/>
      <c r="H66" s="160">
        <f>'将来負担比率（分子）の構造'!K$41</f>
        <v>27875</v>
      </c>
      <c r="I66" s="160"/>
      <c r="J66" s="160"/>
      <c r="K66" s="160">
        <f>'将来負担比率（分子）の構造'!L$41</f>
        <v>51244</v>
      </c>
      <c r="L66" s="160"/>
      <c r="M66" s="160"/>
      <c r="N66" s="160">
        <f>'将来負担比率（分子）の構造'!M$41</f>
        <v>49283</v>
      </c>
      <c r="O66" s="160"/>
      <c r="P66" s="160"/>
    </row>
    <row r="67" spans="1:16">
      <c r="A67" s="160" t="s">
        <v>69</v>
      </c>
      <c r="B67" s="160" t="e">
        <f>NA()</f>
        <v>#N/A</v>
      </c>
      <c r="C67" s="160">
        <f>IF(ISNUMBER('将来負担比率（分子）の構造'!I$53), IF('将来負担比率（分子）の構造'!I$53 &lt; 0, 0, '将来負担比率（分子）の構造'!I$53), NA())</f>
        <v>8816</v>
      </c>
      <c r="D67" s="160" t="e">
        <f>NA()</f>
        <v>#N/A</v>
      </c>
      <c r="E67" s="160" t="e">
        <f>NA()</f>
        <v>#N/A</v>
      </c>
      <c r="F67" s="160">
        <f>IF(ISNUMBER('将来負担比率（分子）の構造'!J$53), IF('将来負担比率（分子）の構造'!J$53 &lt; 0, 0, '将来負担比率（分子）の構造'!J$53), NA())</f>
        <v>6168</v>
      </c>
      <c r="G67" s="160" t="e">
        <f>NA()</f>
        <v>#N/A</v>
      </c>
      <c r="H67" s="160" t="e">
        <f>NA()</f>
        <v>#N/A</v>
      </c>
      <c r="I67" s="160">
        <f>IF(ISNUMBER('将来負担比率（分子）の構造'!K$53), IF('将来負担比率（分子）の構造'!K$53 &lt; 0, 0, '将来負担比率（分子）の構造'!K$53), NA())</f>
        <v>3521</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7360</v>
      </c>
      <c r="C72" s="164">
        <f>基金残高に係る経年分析!G55</f>
        <v>8678</v>
      </c>
      <c r="D72" s="164">
        <f>基金残高に係る経年分析!H55</f>
        <v>9489</v>
      </c>
    </row>
    <row r="73" spans="1:16">
      <c r="A73" s="163" t="s">
        <v>72</v>
      </c>
      <c r="B73" s="164">
        <f>基金残高に係る経年分析!F56</f>
        <v>76</v>
      </c>
      <c r="C73" s="164">
        <f>基金残高に係る経年分析!G56</f>
        <v>576</v>
      </c>
      <c r="D73" s="164">
        <f>基金残高に係る経年分析!H56</f>
        <v>576</v>
      </c>
    </row>
    <row r="74" spans="1:16">
      <c r="A74" s="163" t="s">
        <v>73</v>
      </c>
      <c r="B74" s="164">
        <f>基金残高に係る経年分析!F57</f>
        <v>6227</v>
      </c>
      <c r="C74" s="164">
        <f>基金残高に係る経年分析!G57</f>
        <v>6467</v>
      </c>
      <c r="D74" s="164">
        <f>基金残高に係る経年分析!H57</f>
        <v>7709</v>
      </c>
    </row>
  </sheetData>
  <sheetProtection algorithmName="SHA-512" hashValue="B6zrhugwFGnXjihDiOzVyZKOJ4bnyJ1dlJKgQ1xPnG6/LGjkFIzh+9xQSVOzPlA7hnuEwqm3ZvkGawnElgAoOQ==" saltValue="v0cVDIXYsA0r8abM04gWy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221</v>
      </c>
      <c r="C5" s="741"/>
      <c r="D5" s="741"/>
      <c r="E5" s="741"/>
      <c r="F5" s="741"/>
      <c r="G5" s="741"/>
      <c r="H5" s="741"/>
      <c r="I5" s="741"/>
      <c r="J5" s="741"/>
      <c r="K5" s="741"/>
      <c r="L5" s="741"/>
      <c r="M5" s="741"/>
      <c r="N5" s="741"/>
      <c r="O5" s="741"/>
      <c r="P5" s="741"/>
      <c r="Q5" s="742"/>
      <c r="R5" s="706">
        <v>7644326</v>
      </c>
      <c r="S5" s="707"/>
      <c r="T5" s="707"/>
      <c r="U5" s="707"/>
      <c r="V5" s="707"/>
      <c r="W5" s="707"/>
      <c r="X5" s="707"/>
      <c r="Y5" s="753"/>
      <c r="Z5" s="771">
        <v>25.1</v>
      </c>
      <c r="AA5" s="771"/>
      <c r="AB5" s="771"/>
      <c r="AC5" s="771"/>
      <c r="AD5" s="772">
        <v>7389545</v>
      </c>
      <c r="AE5" s="772"/>
      <c r="AF5" s="772"/>
      <c r="AG5" s="772"/>
      <c r="AH5" s="772"/>
      <c r="AI5" s="772"/>
      <c r="AJ5" s="772"/>
      <c r="AK5" s="772"/>
      <c r="AL5" s="754">
        <v>43.1</v>
      </c>
      <c r="AM5" s="723"/>
      <c r="AN5" s="723"/>
      <c r="AO5" s="755"/>
      <c r="AP5" s="740" t="s">
        <v>222</v>
      </c>
      <c r="AQ5" s="741"/>
      <c r="AR5" s="741"/>
      <c r="AS5" s="741"/>
      <c r="AT5" s="741"/>
      <c r="AU5" s="741"/>
      <c r="AV5" s="741"/>
      <c r="AW5" s="741"/>
      <c r="AX5" s="741"/>
      <c r="AY5" s="741"/>
      <c r="AZ5" s="741"/>
      <c r="BA5" s="741"/>
      <c r="BB5" s="741"/>
      <c r="BC5" s="741"/>
      <c r="BD5" s="741"/>
      <c r="BE5" s="741"/>
      <c r="BF5" s="742"/>
      <c r="BG5" s="641">
        <v>7380327</v>
      </c>
      <c r="BH5" s="644"/>
      <c r="BI5" s="644"/>
      <c r="BJ5" s="644"/>
      <c r="BK5" s="644"/>
      <c r="BL5" s="644"/>
      <c r="BM5" s="644"/>
      <c r="BN5" s="645"/>
      <c r="BO5" s="703">
        <v>96.5</v>
      </c>
      <c r="BP5" s="703"/>
      <c r="BQ5" s="703"/>
      <c r="BR5" s="703"/>
      <c r="BS5" s="704">
        <v>27764</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215</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c r="B6" s="638" t="s">
        <v>226</v>
      </c>
      <c r="C6" s="639"/>
      <c r="D6" s="639"/>
      <c r="E6" s="639"/>
      <c r="F6" s="639"/>
      <c r="G6" s="639"/>
      <c r="H6" s="639"/>
      <c r="I6" s="639"/>
      <c r="J6" s="639"/>
      <c r="K6" s="639"/>
      <c r="L6" s="639"/>
      <c r="M6" s="639"/>
      <c r="N6" s="639"/>
      <c r="O6" s="639"/>
      <c r="P6" s="639"/>
      <c r="Q6" s="640"/>
      <c r="R6" s="641">
        <v>329828</v>
      </c>
      <c r="S6" s="644"/>
      <c r="T6" s="644"/>
      <c r="U6" s="644"/>
      <c r="V6" s="644"/>
      <c r="W6" s="644"/>
      <c r="X6" s="644"/>
      <c r="Y6" s="645"/>
      <c r="Z6" s="703">
        <v>1.1000000000000001</v>
      </c>
      <c r="AA6" s="703"/>
      <c r="AB6" s="703"/>
      <c r="AC6" s="703"/>
      <c r="AD6" s="704">
        <v>329828</v>
      </c>
      <c r="AE6" s="704"/>
      <c r="AF6" s="704"/>
      <c r="AG6" s="704"/>
      <c r="AH6" s="704"/>
      <c r="AI6" s="704"/>
      <c r="AJ6" s="704"/>
      <c r="AK6" s="704"/>
      <c r="AL6" s="646">
        <v>1.9</v>
      </c>
      <c r="AM6" s="647"/>
      <c r="AN6" s="647"/>
      <c r="AO6" s="705"/>
      <c r="AP6" s="638" t="s">
        <v>227</v>
      </c>
      <c r="AQ6" s="639"/>
      <c r="AR6" s="639"/>
      <c r="AS6" s="639"/>
      <c r="AT6" s="639"/>
      <c r="AU6" s="639"/>
      <c r="AV6" s="639"/>
      <c r="AW6" s="639"/>
      <c r="AX6" s="639"/>
      <c r="AY6" s="639"/>
      <c r="AZ6" s="639"/>
      <c r="BA6" s="639"/>
      <c r="BB6" s="639"/>
      <c r="BC6" s="639"/>
      <c r="BD6" s="639"/>
      <c r="BE6" s="639"/>
      <c r="BF6" s="640"/>
      <c r="BG6" s="641">
        <v>7380327</v>
      </c>
      <c r="BH6" s="644"/>
      <c r="BI6" s="644"/>
      <c r="BJ6" s="644"/>
      <c r="BK6" s="644"/>
      <c r="BL6" s="644"/>
      <c r="BM6" s="644"/>
      <c r="BN6" s="645"/>
      <c r="BO6" s="703">
        <v>96.5</v>
      </c>
      <c r="BP6" s="703"/>
      <c r="BQ6" s="703"/>
      <c r="BR6" s="703"/>
      <c r="BS6" s="704">
        <v>27764</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229914</v>
      </c>
      <c r="CS6" s="644"/>
      <c r="CT6" s="644"/>
      <c r="CU6" s="644"/>
      <c r="CV6" s="644"/>
      <c r="CW6" s="644"/>
      <c r="CX6" s="644"/>
      <c r="CY6" s="645"/>
      <c r="CZ6" s="754">
        <v>0.8</v>
      </c>
      <c r="DA6" s="723"/>
      <c r="DB6" s="723"/>
      <c r="DC6" s="757"/>
      <c r="DD6" s="649" t="s">
        <v>123</v>
      </c>
      <c r="DE6" s="644"/>
      <c r="DF6" s="644"/>
      <c r="DG6" s="644"/>
      <c r="DH6" s="644"/>
      <c r="DI6" s="644"/>
      <c r="DJ6" s="644"/>
      <c r="DK6" s="644"/>
      <c r="DL6" s="644"/>
      <c r="DM6" s="644"/>
      <c r="DN6" s="644"/>
      <c r="DO6" s="644"/>
      <c r="DP6" s="645"/>
      <c r="DQ6" s="649">
        <v>229914</v>
      </c>
      <c r="DR6" s="644"/>
      <c r="DS6" s="644"/>
      <c r="DT6" s="644"/>
      <c r="DU6" s="644"/>
      <c r="DV6" s="644"/>
      <c r="DW6" s="644"/>
      <c r="DX6" s="644"/>
      <c r="DY6" s="644"/>
      <c r="DZ6" s="644"/>
      <c r="EA6" s="644"/>
      <c r="EB6" s="644"/>
      <c r="EC6" s="684"/>
    </row>
    <row r="7" spans="2:143" ht="11.25" customHeight="1">
      <c r="B7" s="638" t="s">
        <v>229</v>
      </c>
      <c r="C7" s="639"/>
      <c r="D7" s="639"/>
      <c r="E7" s="639"/>
      <c r="F7" s="639"/>
      <c r="G7" s="639"/>
      <c r="H7" s="639"/>
      <c r="I7" s="639"/>
      <c r="J7" s="639"/>
      <c r="K7" s="639"/>
      <c r="L7" s="639"/>
      <c r="M7" s="639"/>
      <c r="N7" s="639"/>
      <c r="O7" s="639"/>
      <c r="P7" s="639"/>
      <c r="Q7" s="640"/>
      <c r="R7" s="641">
        <v>10489</v>
      </c>
      <c r="S7" s="644"/>
      <c r="T7" s="644"/>
      <c r="U7" s="644"/>
      <c r="V7" s="644"/>
      <c r="W7" s="644"/>
      <c r="X7" s="644"/>
      <c r="Y7" s="645"/>
      <c r="Z7" s="703">
        <v>0</v>
      </c>
      <c r="AA7" s="703"/>
      <c r="AB7" s="703"/>
      <c r="AC7" s="703"/>
      <c r="AD7" s="704">
        <v>10489</v>
      </c>
      <c r="AE7" s="704"/>
      <c r="AF7" s="704"/>
      <c r="AG7" s="704"/>
      <c r="AH7" s="704"/>
      <c r="AI7" s="704"/>
      <c r="AJ7" s="704"/>
      <c r="AK7" s="704"/>
      <c r="AL7" s="646">
        <v>0.1</v>
      </c>
      <c r="AM7" s="647"/>
      <c r="AN7" s="647"/>
      <c r="AO7" s="705"/>
      <c r="AP7" s="638" t="s">
        <v>230</v>
      </c>
      <c r="AQ7" s="639"/>
      <c r="AR7" s="639"/>
      <c r="AS7" s="639"/>
      <c r="AT7" s="639"/>
      <c r="AU7" s="639"/>
      <c r="AV7" s="639"/>
      <c r="AW7" s="639"/>
      <c r="AX7" s="639"/>
      <c r="AY7" s="639"/>
      <c r="AZ7" s="639"/>
      <c r="BA7" s="639"/>
      <c r="BB7" s="639"/>
      <c r="BC7" s="639"/>
      <c r="BD7" s="639"/>
      <c r="BE7" s="639"/>
      <c r="BF7" s="640"/>
      <c r="BG7" s="641">
        <v>3639327</v>
      </c>
      <c r="BH7" s="644"/>
      <c r="BI7" s="644"/>
      <c r="BJ7" s="644"/>
      <c r="BK7" s="644"/>
      <c r="BL7" s="644"/>
      <c r="BM7" s="644"/>
      <c r="BN7" s="645"/>
      <c r="BO7" s="703">
        <v>47.6</v>
      </c>
      <c r="BP7" s="703"/>
      <c r="BQ7" s="703"/>
      <c r="BR7" s="703"/>
      <c r="BS7" s="704">
        <v>27764</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5500367</v>
      </c>
      <c r="CS7" s="644"/>
      <c r="CT7" s="644"/>
      <c r="CU7" s="644"/>
      <c r="CV7" s="644"/>
      <c r="CW7" s="644"/>
      <c r="CX7" s="644"/>
      <c r="CY7" s="645"/>
      <c r="CZ7" s="703">
        <v>18.600000000000001</v>
      </c>
      <c r="DA7" s="703"/>
      <c r="DB7" s="703"/>
      <c r="DC7" s="703"/>
      <c r="DD7" s="649">
        <v>76335</v>
      </c>
      <c r="DE7" s="644"/>
      <c r="DF7" s="644"/>
      <c r="DG7" s="644"/>
      <c r="DH7" s="644"/>
      <c r="DI7" s="644"/>
      <c r="DJ7" s="644"/>
      <c r="DK7" s="644"/>
      <c r="DL7" s="644"/>
      <c r="DM7" s="644"/>
      <c r="DN7" s="644"/>
      <c r="DO7" s="644"/>
      <c r="DP7" s="645"/>
      <c r="DQ7" s="649">
        <v>3650773</v>
      </c>
      <c r="DR7" s="644"/>
      <c r="DS7" s="644"/>
      <c r="DT7" s="644"/>
      <c r="DU7" s="644"/>
      <c r="DV7" s="644"/>
      <c r="DW7" s="644"/>
      <c r="DX7" s="644"/>
      <c r="DY7" s="644"/>
      <c r="DZ7" s="644"/>
      <c r="EA7" s="644"/>
      <c r="EB7" s="644"/>
      <c r="EC7" s="684"/>
    </row>
    <row r="8" spans="2:143" ht="11.25" customHeight="1">
      <c r="B8" s="638" t="s">
        <v>232</v>
      </c>
      <c r="C8" s="639"/>
      <c r="D8" s="639"/>
      <c r="E8" s="639"/>
      <c r="F8" s="639"/>
      <c r="G8" s="639"/>
      <c r="H8" s="639"/>
      <c r="I8" s="639"/>
      <c r="J8" s="639"/>
      <c r="K8" s="639"/>
      <c r="L8" s="639"/>
      <c r="M8" s="639"/>
      <c r="N8" s="639"/>
      <c r="O8" s="639"/>
      <c r="P8" s="639"/>
      <c r="Q8" s="640"/>
      <c r="R8" s="641">
        <v>40348</v>
      </c>
      <c r="S8" s="644"/>
      <c r="T8" s="644"/>
      <c r="U8" s="644"/>
      <c r="V8" s="644"/>
      <c r="W8" s="644"/>
      <c r="X8" s="644"/>
      <c r="Y8" s="645"/>
      <c r="Z8" s="703">
        <v>0.1</v>
      </c>
      <c r="AA8" s="703"/>
      <c r="AB8" s="703"/>
      <c r="AC8" s="703"/>
      <c r="AD8" s="704">
        <v>40348</v>
      </c>
      <c r="AE8" s="704"/>
      <c r="AF8" s="704"/>
      <c r="AG8" s="704"/>
      <c r="AH8" s="704"/>
      <c r="AI8" s="704"/>
      <c r="AJ8" s="704"/>
      <c r="AK8" s="704"/>
      <c r="AL8" s="646">
        <v>0.2</v>
      </c>
      <c r="AM8" s="647"/>
      <c r="AN8" s="647"/>
      <c r="AO8" s="705"/>
      <c r="AP8" s="638" t="s">
        <v>233</v>
      </c>
      <c r="AQ8" s="639"/>
      <c r="AR8" s="639"/>
      <c r="AS8" s="639"/>
      <c r="AT8" s="639"/>
      <c r="AU8" s="639"/>
      <c r="AV8" s="639"/>
      <c r="AW8" s="639"/>
      <c r="AX8" s="639"/>
      <c r="AY8" s="639"/>
      <c r="AZ8" s="639"/>
      <c r="BA8" s="639"/>
      <c r="BB8" s="639"/>
      <c r="BC8" s="639"/>
      <c r="BD8" s="639"/>
      <c r="BE8" s="639"/>
      <c r="BF8" s="640"/>
      <c r="BG8" s="641">
        <v>118821</v>
      </c>
      <c r="BH8" s="644"/>
      <c r="BI8" s="644"/>
      <c r="BJ8" s="644"/>
      <c r="BK8" s="644"/>
      <c r="BL8" s="644"/>
      <c r="BM8" s="644"/>
      <c r="BN8" s="645"/>
      <c r="BO8" s="703">
        <v>1.6</v>
      </c>
      <c r="BP8" s="703"/>
      <c r="BQ8" s="703"/>
      <c r="BR8" s="703"/>
      <c r="BS8" s="649" t="s">
        <v>123</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8586756</v>
      </c>
      <c r="CS8" s="644"/>
      <c r="CT8" s="644"/>
      <c r="CU8" s="644"/>
      <c r="CV8" s="644"/>
      <c r="CW8" s="644"/>
      <c r="CX8" s="644"/>
      <c r="CY8" s="645"/>
      <c r="CZ8" s="703">
        <v>29.1</v>
      </c>
      <c r="DA8" s="703"/>
      <c r="DB8" s="703"/>
      <c r="DC8" s="703"/>
      <c r="DD8" s="649">
        <v>104203</v>
      </c>
      <c r="DE8" s="644"/>
      <c r="DF8" s="644"/>
      <c r="DG8" s="644"/>
      <c r="DH8" s="644"/>
      <c r="DI8" s="644"/>
      <c r="DJ8" s="644"/>
      <c r="DK8" s="644"/>
      <c r="DL8" s="644"/>
      <c r="DM8" s="644"/>
      <c r="DN8" s="644"/>
      <c r="DO8" s="644"/>
      <c r="DP8" s="645"/>
      <c r="DQ8" s="649">
        <v>4375975</v>
      </c>
      <c r="DR8" s="644"/>
      <c r="DS8" s="644"/>
      <c r="DT8" s="644"/>
      <c r="DU8" s="644"/>
      <c r="DV8" s="644"/>
      <c r="DW8" s="644"/>
      <c r="DX8" s="644"/>
      <c r="DY8" s="644"/>
      <c r="DZ8" s="644"/>
      <c r="EA8" s="644"/>
      <c r="EB8" s="644"/>
      <c r="EC8" s="684"/>
    </row>
    <row r="9" spans="2:143" ht="11.25" customHeight="1">
      <c r="B9" s="638" t="s">
        <v>235</v>
      </c>
      <c r="C9" s="639"/>
      <c r="D9" s="639"/>
      <c r="E9" s="639"/>
      <c r="F9" s="639"/>
      <c r="G9" s="639"/>
      <c r="H9" s="639"/>
      <c r="I9" s="639"/>
      <c r="J9" s="639"/>
      <c r="K9" s="639"/>
      <c r="L9" s="639"/>
      <c r="M9" s="639"/>
      <c r="N9" s="639"/>
      <c r="O9" s="639"/>
      <c r="P9" s="639"/>
      <c r="Q9" s="640"/>
      <c r="R9" s="641">
        <v>47203</v>
      </c>
      <c r="S9" s="644"/>
      <c r="T9" s="644"/>
      <c r="U9" s="644"/>
      <c r="V9" s="644"/>
      <c r="W9" s="644"/>
      <c r="X9" s="644"/>
      <c r="Y9" s="645"/>
      <c r="Z9" s="703">
        <v>0.2</v>
      </c>
      <c r="AA9" s="703"/>
      <c r="AB9" s="703"/>
      <c r="AC9" s="703"/>
      <c r="AD9" s="704">
        <v>47203</v>
      </c>
      <c r="AE9" s="704"/>
      <c r="AF9" s="704"/>
      <c r="AG9" s="704"/>
      <c r="AH9" s="704"/>
      <c r="AI9" s="704"/>
      <c r="AJ9" s="704"/>
      <c r="AK9" s="704"/>
      <c r="AL9" s="646">
        <v>0.3</v>
      </c>
      <c r="AM9" s="647"/>
      <c r="AN9" s="647"/>
      <c r="AO9" s="705"/>
      <c r="AP9" s="638" t="s">
        <v>236</v>
      </c>
      <c r="AQ9" s="639"/>
      <c r="AR9" s="639"/>
      <c r="AS9" s="639"/>
      <c r="AT9" s="639"/>
      <c r="AU9" s="639"/>
      <c r="AV9" s="639"/>
      <c r="AW9" s="639"/>
      <c r="AX9" s="639"/>
      <c r="AY9" s="639"/>
      <c r="AZ9" s="639"/>
      <c r="BA9" s="639"/>
      <c r="BB9" s="639"/>
      <c r="BC9" s="639"/>
      <c r="BD9" s="639"/>
      <c r="BE9" s="639"/>
      <c r="BF9" s="640"/>
      <c r="BG9" s="641">
        <v>3039573</v>
      </c>
      <c r="BH9" s="644"/>
      <c r="BI9" s="644"/>
      <c r="BJ9" s="644"/>
      <c r="BK9" s="644"/>
      <c r="BL9" s="644"/>
      <c r="BM9" s="644"/>
      <c r="BN9" s="645"/>
      <c r="BO9" s="703">
        <v>39.799999999999997</v>
      </c>
      <c r="BP9" s="703"/>
      <c r="BQ9" s="703"/>
      <c r="BR9" s="703"/>
      <c r="BS9" s="649" t="s">
        <v>123</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4397680</v>
      </c>
      <c r="CS9" s="644"/>
      <c r="CT9" s="644"/>
      <c r="CU9" s="644"/>
      <c r="CV9" s="644"/>
      <c r="CW9" s="644"/>
      <c r="CX9" s="644"/>
      <c r="CY9" s="645"/>
      <c r="CZ9" s="703">
        <v>14.9</v>
      </c>
      <c r="DA9" s="703"/>
      <c r="DB9" s="703"/>
      <c r="DC9" s="703"/>
      <c r="DD9" s="649">
        <v>233336</v>
      </c>
      <c r="DE9" s="644"/>
      <c r="DF9" s="644"/>
      <c r="DG9" s="644"/>
      <c r="DH9" s="644"/>
      <c r="DI9" s="644"/>
      <c r="DJ9" s="644"/>
      <c r="DK9" s="644"/>
      <c r="DL9" s="644"/>
      <c r="DM9" s="644"/>
      <c r="DN9" s="644"/>
      <c r="DO9" s="644"/>
      <c r="DP9" s="645"/>
      <c r="DQ9" s="649">
        <v>3686013</v>
      </c>
      <c r="DR9" s="644"/>
      <c r="DS9" s="644"/>
      <c r="DT9" s="644"/>
      <c r="DU9" s="644"/>
      <c r="DV9" s="644"/>
      <c r="DW9" s="644"/>
      <c r="DX9" s="644"/>
      <c r="DY9" s="644"/>
      <c r="DZ9" s="644"/>
      <c r="EA9" s="644"/>
      <c r="EB9" s="644"/>
      <c r="EC9" s="684"/>
    </row>
    <row r="10" spans="2:143" ht="11.25" customHeight="1">
      <c r="B10" s="638" t="s">
        <v>238</v>
      </c>
      <c r="C10" s="639"/>
      <c r="D10" s="639"/>
      <c r="E10" s="639"/>
      <c r="F10" s="639"/>
      <c r="G10" s="639"/>
      <c r="H10" s="639"/>
      <c r="I10" s="639"/>
      <c r="J10" s="639"/>
      <c r="K10" s="639"/>
      <c r="L10" s="639"/>
      <c r="M10" s="639"/>
      <c r="N10" s="639"/>
      <c r="O10" s="639"/>
      <c r="P10" s="639"/>
      <c r="Q10" s="640"/>
      <c r="R10" s="641" t="s">
        <v>123</v>
      </c>
      <c r="S10" s="644"/>
      <c r="T10" s="644"/>
      <c r="U10" s="644"/>
      <c r="V10" s="644"/>
      <c r="W10" s="644"/>
      <c r="X10" s="644"/>
      <c r="Y10" s="645"/>
      <c r="Z10" s="703" t="s">
        <v>123</v>
      </c>
      <c r="AA10" s="703"/>
      <c r="AB10" s="703"/>
      <c r="AC10" s="703"/>
      <c r="AD10" s="704" t="s">
        <v>123</v>
      </c>
      <c r="AE10" s="704"/>
      <c r="AF10" s="704"/>
      <c r="AG10" s="704"/>
      <c r="AH10" s="704"/>
      <c r="AI10" s="704"/>
      <c r="AJ10" s="704"/>
      <c r="AK10" s="704"/>
      <c r="AL10" s="646" t="s">
        <v>173</v>
      </c>
      <c r="AM10" s="647"/>
      <c r="AN10" s="647"/>
      <c r="AO10" s="705"/>
      <c r="AP10" s="638" t="s">
        <v>239</v>
      </c>
      <c r="AQ10" s="639"/>
      <c r="AR10" s="639"/>
      <c r="AS10" s="639"/>
      <c r="AT10" s="639"/>
      <c r="AU10" s="639"/>
      <c r="AV10" s="639"/>
      <c r="AW10" s="639"/>
      <c r="AX10" s="639"/>
      <c r="AY10" s="639"/>
      <c r="AZ10" s="639"/>
      <c r="BA10" s="639"/>
      <c r="BB10" s="639"/>
      <c r="BC10" s="639"/>
      <c r="BD10" s="639"/>
      <c r="BE10" s="639"/>
      <c r="BF10" s="640"/>
      <c r="BG10" s="641">
        <v>158387</v>
      </c>
      <c r="BH10" s="644"/>
      <c r="BI10" s="644"/>
      <c r="BJ10" s="644"/>
      <c r="BK10" s="644"/>
      <c r="BL10" s="644"/>
      <c r="BM10" s="644"/>
      <c r="BN10" s="645"/>
      <c r="BO10" s="703">
        <v>2.1</v>
      </c>
      <c r="BP10" s="703"/>
      <c r="BQ10" s="703"/>
      <c r="BR10" s="703"/>
      <c r="BS10" s="649" t="s">
        <v>123</v>
      </c>
      <c r="BT10" s="644"/>
      <c r="BU10" s="644"/>
      <c r="BV10" s="644"/>
      <c r="BW10" s="644"/>
      <c r="BX10" s="644"/>
      <c r="BY10" s="644"/>
      <c r="BZ10" s="644"/>
      <c r="CA10" s="644"/>
      <c r="CB10" s="684"/>
      <c r="CD10" s="685" t="s">
        <v>240</v>
      </c>
      <c r="CE10" s="682"/>
      <c r="CF10" s="682"/>
      <c r="CG10" s="682"/>
      <c r="CH10" s="682"/>
      <c r="CI10" s="682"/>
      <c r="CJ10" s="682"/>
      <c r="CK10" s="682"/>
      <c r="CL10" s="682"/>
      <c r="CM10" s="682"/>
      <c r="CN10" s="682"/>
      <c r="CO10" s="682"/>
      <c r="CP10" s="682"/>
      <c r="CQ10" s="683"/>
      <c r="CR10" s="641">
        <v>1674</v>
      </c>
      <c r="CS10" s="644"/>
      <c r="CT10" s="644"/>
      <c r="CU10" s="644"/>
      <c r="CV10" s="644"/>
      <c r="CW10" s="644"/>
      <c r="CX10" s="644"/>
      <c r="CY10" s="645"/>
      <c r="CZ10" s="703">
        <v>0</v>
      </c>
      <c r="DA10" s="703"/>
      <c r="DB10" s="703"/>
      <c r="DC10" s="703"/>
      <c r="DD10" s="649" t="s">
        <v>173</v>
      </c>
      <c r="DE10" s="644"/>
      <c r="DF10" s="644"/>
      <c r="DG10" s="644"/>
      <c r="DH10" s="644"/>
      <c r="DI10" s="644"/>
      <c r="DJ10" s="644"/>
      <c r="DK10" s="644"/>
      <c r="DL10" s="644"/>
      <c r="DM10" s="644"/>
      <c r="DN10" s="644"/>
      <c r="DO10" s="644"/>
      <c r="DP10" s="645"/>
      <c r="DQ10" s="649">
        <v>1674</v>
      </c>
      <c r="DR10" s="644"/>
      <c r="DS10" s="644"/>
      <c r="DT10" s="644"/>
      <c r="DU10" s="644"/>
      <c r="DV10" s="644"/>
      <c r="DW10" s="644"/>
      <c r="DX10" s="644"/>
      <c r="DY10" s="644"/>
      <c r="DZ10" s="644"/>
      <c r="EA10" s="644"/>
      <c r="EB10" s="644"/>
      <c r="EC10" s="684"/>
    </row>
    <row r="11" spans="2:143" ht="11.25" customHeight="1">
      <c r="B11" s="638" t="s">
        <v>241</v>
      </c>
      <c r="C11" s="639"/>
      <c r="D11" s="639"/>
      <c r="E11" s="639"/>
      <c r="F11" s="639"/>
      <c r="G11" s="639"/>
      <c r="H11" s="639"/>
      <c r="I11" s="639"/>
      <c r="J11" s="639"/>
      <c r="K11" s="639"/>
      <c r="L11" s="639"/>
      <c r="M11" s="639"/>
      <c r="N11" s="639"/>
      <c r="O11" s="639"/>
      <c r="P11" s="639"/>
      <c r="Q11" s="640"/>
      <c r="R11" s="641" t="s">
        <v>123</v>
      </c>
      <c r="S11" s="644"/>
      <c r="T11" s="644"/>
      <c r="U11" s="644"/>
      <c r="V11" s="644"/>
      <c r="W11" s="644"/>
      <c r="X11" s="644"/>
      <c r="Y11" s="645"/>
      <c r="Z11" s="703" t="s">
        <v>173</v>
      </c>
      <c r="AA11" s="703"/>
      <c r="AB11" s="703"/>
      <c r="AC11" s="703"/>
      <c r="AD11" s="704" t="s">
        <v>123</v>
      </c>
      <c r="AE11" s="704"/>
      <c r="AF11" s="704"/>
      <c r="AG11" s="704"/>
      <c r="AH11" s="704"/>
      <c r="AI11" s="704"/>
      <c r="AJ11" s="704"/>
      <c r="AK11" s="704"/>
      <c r="AL11" s="646" t="s">
        <v>123</v>
      </c>
      <c r="AM11" s="647"/>
      <c r="AN11" s="647"/>
      <c r="AO11" s="705"/>
      <c r="AP11" s="638" t="s">
        <v>242</v>
      </c>
      <c r="AQ11" s="639"/>
      <c r="AR11" s="639"/>
      <c r="AS11" s="639"/>
      <c r="AT11" s="639"/>
      <c r="AU11" s="639"/>
      <c r="AV11" s="639"/>
      <c r="AW11" s="639"/>
      <c r="AX11" s="639"/>
      <c r="AY11" s="639"/>
      <c r="AZ11" s="639"/>
      <c r="BA11" s="639"/>
      <c r="BB11" s="639"/>
      <c r="BC11" s="639"/>
      <c r="BD11" s="639"/>
      <c r="BE11" s="639"/>
      <c r="BF11" s="640"/>
      <c r="BG11" s="641">
        <v>322546</v>
      </c>
      <c r="BH11" s="644"/>
      <c r="BI11" s="644"/>
      <c r="BJ11" s="644"/>
      <c r="BK11" s="644"/>
      <c r="BL11" s="644"/>
      <c r="BM11" s="644"/>
      <c r="BN11" s="645"/>
      <c r="BO11" s="703">
        <v>4.2</v>
      </c>
      <c r="BP11" s="703"/>
      <c r="BQ11" s="703"/>
      <c r="BR11" s="703"/>
      <c r="BS11" s="649">
        <v>27764</v>
      </c>
      <c r="BT11" s="644"/>
      <c r="BU11" s="644"/>
      <c r="BV11" s="644"/>
      <c r="BW11" s="644"/>
      <c r="BX11" s="644"/>
      <c r="BY11" s="644"/>
      <c r="BZ11" s="644"/>
      <c r="CA11" s="644"/>
      <c r="CB11" s="684"/>
      <c r="CD11" s="685" t="s">
        <v>243</v>
      </c>
      <c r="CE11" s="682"/>
      <c r="CF11" s="682"/>
      <c r="CG11" s="682"/>
      <c r="CH11" s="682"/>
      <c r="CI11" s="682"/>
      <c r="CJ11" s="682"/>
      <c r="CK11" s="682"/>
      <c r="CL11" s="682"/>
      <c r="CM11" s="682"/>
      <c r="CN11" s="682"/>
      <c r="CO11" s="682"/>
      <c r="CP11" s="682"/>
      <c r="CQ11" s="683"/>
      <c r="CR11" s="641">
        <v>1640191</v>
      </c>
      <c r="CS11" s="644"/>
      <c r="CT11" s="644"/>
      <c r="CU11" s="644"/>
      <c r="CV11" s="644"/>
      <c r="CW11" s="644"/>
      <c r="CX11" s="644"/>
      <c r="CY11" s="645"/>
      <c r="CZ11" s="703">
        <v>5.6</v>
      </c>
      <c r="DA11" s="703"/>
      <c r="DB11" s="703"/>
      <c r="DC11" s="703"/>
      <c r="DD11" s="649">
        <v>1027208</v>
      </c>
      <c r="DE11" s="644"/>
      <c r="DF11" s="644"/>
      <c r="DG11" s="644"/>
      <c r="DH11" s="644"/>
      <c r="DI11" s="644"/>
      <c r="DJ11" s="644"/>
      <c r="DK11" s="644"/>
      <c r="DL11" s="644"/>
      <c r="DM11" s="644"/>
      <c r="DN11" s="644"/>
      <c r="DO11" s="644"/>
      <c r="DP11" s="645"/>
      <c r="DQ11" s="649">
        <v>514747</v>
      </c>
      <c r="DR11" s="644"/>
      <c r="DS11" s="644"/>
      <c r="DT11" s="644"/>
      <c r="DU11" s="644"/>
      <c r="DV11" s="644"/>
      <c r="DW11" s="644"/>
      <c r="DX11" s="644"/>
      <c r="DY11" s="644"/>
      <c r="DZ11" s="644"/>
      <c r="EA11" s="644"/>
      <c r="EB11" s="644"/>
      <c r="EC11" s="684"/>
    </row>
    <row r="12" spans="2:143" ht="11.25" customHeight="1">
      <c r="B12" s="638" t="s">
        <v>244</v>
      </c>
      <c r="C12" s="639"/>
      <c r="D12" s="639"/>
      <c r="E12" s="639"/>
      <c r="F12" s="639"/>
      <c r="G12" s="639"/>
      <c r="H12" s="639"/>
      <c r="I12" s="639"/>
      <c r="J12" s="639"/>
      <c r="K12" s="639"/>
      <c r="L12" s="639"/>
      <c r="M12" s="639"/>
      <c r="N12" s="639"/>
      <c r="O12" s="639"/>
      <c r="P12" s="639"/>
      <c r="Q12" s="640"/>
      <c r="R12" s="641">
        <v>1127086</v>
      </c>
      <c r="S12" s="644"/>
      <c r="T12" s="644"/>
      <c r="U12" s="644"/>
      <c r="V12" s="644"/>
      <c r="W12" s="644"/>
      <c r="X12" s="644"/>
      <c r="Y12" s="645"/>
      <c r="Z12" s="703">
        <v>3.7</v>
      </c>
      <c r="AA12" s="703"/>
      <c r="AB12" s="703"/>
      <c r="AC12" s="703"/>
      <c r="AD12" s="704">
        <v>1127086</v>
      </c>
      <c r="AE12" s="704"/>
      <c r="AF12" s="704"/>
      <c r="AG12" s="704"/>
      <c r="AH12" s="704"/>
      <c r="AI12" s="704"/>
      <c r="AJ12" s="704"/>
      <c r="AK12" s="704"/>
      <c r="AL12" s="646">
        <v>6.6</v>
      </c>
      <c r="AM12" s="647"/>
      <c r="AN12" s="647"/>
      <c r="AO12" s="705"/>
      <c r="AP12" s="638" t="s">
        <v>245</v>
      </c>
      <c r="AQ12" s="639"/>
      <c r="AR12" s="639"/>
      <c r="AS12" s="639"/>
      <c r="AT12" s="639"/>
      <c r="AU12" s="639"/>
      <c r="AV12" s="639"/>
      <c r="AW12" s="639"/>
      <c r="AX12" s="639"/>
      <c r="AY12" s="639"/>
      <c r="AZ12" s="639"/>
      <c r="BA12" s="639"/>
      <c r="BB12" s="639"/>
      <c r="BC12" s="639"/>
      <c r="BD12" s="639"/>
      <c r="BE12" s="639"/>
      <c r="BF12" s="640"/>
      <c r="BG12" s="641">
        <v>3023439</v>
      </c>
      <c r="BH12" s="644"/>
      <c r="BI12" s="644"/>
      <c r="BJ12" s="644"/>
      <c r="BK12" s="644"/>
      <c r="BL12" s="644"/>
      <c r="BM12" s="644"/>
      <c r="BN12" s="645"/>
      <c r="BO12" s="703">
        <v>39.6</v>
      </c>
      <c r="BP12" s="703"/>
      <c r="BQ12" s="703"/>
      <c r="BR12" s="703"/>
      <c r="BS12" s="649" t="s">
        <v>123</v>
      </c>
      <c r="BT12" s="644"/>
      <c r="BU12" s="644"/>
      <c r="BV12" s="644"/>
      <c r="BW12" s="644"/>
      <c r="BX12" s="644"/>
      <c r="BY12" s="644"/>
      <c r="BZ12" s="644"/>
      <c r="CA12" s="644"/>
      <c r="CB12" s="684"/>
      <c r="CD12" s="685" t="s">
        <v>246</v>
      </c>
      <c r="CE12" s="682"/>
      <c r="CF12" s="682"/>
      <c r="CG12" s="682"/>
      <c r="CH12" s="682"/>
      <c r="CI12" s="682"/>
      <c r="CJ12" s="682"/>
      <c r="CK12" s="682"/>
      <c r="CL12" s="682"/>
      <c r="CM12" s="682"/>
      <c r="CN12" s="682"/>
      <c r="CO12" s="682"/>
      <c r="CP12" s="682"/>
      <c r="CQ12" s="683"/>
      <c r="CR12" s="641">
        <v>375306</v>
      </c>
      <c r="CS12" s="644"/>
      <c r="CT12" s="644"/>
      <c r="CU12" s="644"/>
      <c r="CV12" s="644"/>
      <c r="CW12" s="644"/>
      <c r="CX12" s="644"/>
      <c r="CY12" s="645"/>
      <c r="CZ12" s="703">
        <v>1.3</v>
      </c>
      <c r="DA12" s="703"/>
      <c r="DB12" s="703"/>
      <c r="DC12" s="703"/>
      <c r="DD12" s="649">
        <v>17239</v>
      </c>
      <c r="DE12" s="644"/>
      <c r="DF12" s="644"/>
      <c r="DG12" s="644"/>
      <c r="DH12" s="644"/>
      <c r="DI12" s="644"/>
      <c r="DJ12" s="644"/>
      <c r="DK12" s="644"/>
      <c r="DL12" s="644"/>
      <c r="DM12" s="644"/>
      <c r="DN12" s="644"/>
      <c r="DO12" s="644"/>
      <c r="DP12" s="645"/>
      <c r="DQ12" s="649">
        <v>224378</v>
      </c>
      <c r="DR12" s="644"/>
      <c r="DS12" s="644"/>
      <c r="DT12" s="644"/>
      <c r="DU12" s="644"/>
      <c r="DV12" s="644"/>
      <c r="DW12" s="644"/>
      <c r="DX12" s="644"/>
      <c r="DY12" s="644"/>
      <c r="DZ12" s="644"/>
      <c r="EA12" s="644"/>
      <c r="EB12" s="644"/>
      <c r="EC12" s="684"/>
    </row>
    <row r="13" spans="2:143" ht="11.25" customHeight="1">
      <c r="B13" s="638" t="s">
        <v>247</v>
      </c>
      <c r="C13" s="639"/>
      <c r="D13" s="639"/>
      <c r="E13" s="639"/>
      <c r="F13" s="639"/>
      <c r="G13" s="639"/>
      <c r="H13" s="639"/>
      <c r="I13" s="639"/>
      <c r="J13" s="639"/>
      <c r="K13" s="639"/>
      <c r="L13" s="639"/>
      <c r="M13" s="639"/>
      <c r="N13" s="639"/>
      <c r="O13" s="639"/>
      <c r="P13" s="639"/>
      <c r="Q13" s="640"/>
      <c r="R13" s="641" t="s">
        <v>123</v>
      </c>
      <c r="S13" s="644"/>
      <c r="T13" s="644"/>
      <c r="U13" s="644"/>
      <c r="V13" s="644"/>
      <c r="W13" s="644"/>
      <c r="X13" s="644"/>
      <c r="Y13" s="645"/>
      <c r="Z13" s="703" t="s">
        <v>173</v>
      </c>
      <c r="AA13" s="703"/>
      <c r="AB13" s="703"/>
      <c r="AC13" s="703"/>
      <c r="AD13" s="704" t="s">
        <v>123</v>
      </c>
      <c r="AE13" s="704"/>
      <c r="AF13" s="704"/>
      <c r="AG13" s="704"/>
      <c r="AH13" s="704"/>
      <c r="AI13" s="704"/>
      <c r="AJ13" s="704"/>
      <c r="AK13" s="704"/>
      <c r="AL13" s="646" t="s">
        <v>123</v>
      </c>
      <c r="AM13" s="647"/>
      <c r="AN13" s="647"/>
      <c r="AO13" s="705"/>
      <c r="AP13" s="638" t="s">
        <v>248</v>
      </c>
      <c r="AQ13" s="639"/>
      <c r="AR13" s="639"/>
      <c r="AS13" s="639"/>
      <c r="AT13" s="639"/>
      <c r="AU13" s="639"/>
      <c r="AV13" s="639"/>
      <c r="AW13" s="639"/>
      <c r="AX13" s="639"/>
      <c r="AY13" s="639"/>
      <c r="AZ13" s="639"/>
      <c r="BA13" s="639"/>
      <c r="BB13" s="639"/>
      <c r="BC13" s="639"/>
      <c r="BD13" s="639"/>
      <c r="BE13" s="639"/>
      <c r="BF13" s="640"/>
      <c r="BG13" s="641">
        <v>3020317</v>
      </c>
      <c r="BH13" s="644"/>
      <c r="BI13" s="644"/>
      <c r="BJ13" s="644"/>
      <c r="BK13" s="644"/>
      <c r="BL13" s="644"/>
      <c r="BM13" s="644"/>
      <c r="BN13" s="645"/>
      <c r="BO13" s="703">
        <v>39.5</v>
      </c>
      <c r="BP13" s="703"/>
      <c r="BQ13" s="703"/>
      <c r="BR13" s="703"/>
      <c r="BS13" s="649" t="s">
        <v>123</v>
      </c>
      <c r="BT13" s="644"/>
      <c r="BU13" s="644"/>
      <c r="BV13" s="644"/>
      <c r="BW13" s="644"/>
      <c r="BX13" s="644"/>
      <c r="BY13" s="644"/>
      <c r="BZ13" s="644"/>
      <c r="CA13" s="644"/>
      <c r="CB13" s="684"/>
      <c r="CD13" s="685" t="s">
        <v>249</v>
      </c>
      <c r="CE13" s="682"/>
      <c r="CF13" s="682"/>
      <c r="CG13" s="682"/>
      <c r="CH13" s="682"/>
      <c r="CI13" s="682"/>
      <c r="CJ13" s="682"/>
      <c r="CK13" s="682"/>
      <c r="CL13" s="682"/>
      <c r="CM13" s="682"/>
      <c r="CN13" s="682"/>
      <c r="CO13" s="682"/>
      <c r="CP13" s="682"/>
      <c r="CQ13" s="683"/>
      <c r="CR13" s="641">
        <v>1980233</v>
      </c>
      <c r="CS13" s="644"/>
      <c r="CT13" s="644"/>
      <c r="CU13" s="644"/>
      <c r="CV13" s="644"/>
      <c r="CW13" s="644"/>
      <c r="CX13" s="644"/>
      <c r="CY13" s="645"/>
      <c r="CZ13" s="703">
        <v>6.7</v>
      </c>
      <c r="DA13" s="703"/>
      <c r="DB13" s="703"/>
      <c r="DC13" s="703"/>
      <c r="DD13" s="649">
        <v>1110967</v>
      </c>
      <c r="DE13" s="644"/>
      <c r="DF13" s="644"/>
      <c r="DG13" s="644"/>
      <c r="DH13" s="644"/>
      <c r="DI13" s="644"/>
      <c r="DJ13" s="644"/>
      <c r="DK13" s="644"/>
      <c r="DL13" s="644"/>
      <c r="DM13" s="644"/>
      <c r="DN13" s="644"/>
      <c r="DO13" s="644"/>
      <c r="DP13" s="645"/>
      <c r="DQ13" s="649">
        <v>1337692</v>
      </c>
      <c r="DR13" s="644"/>
      <c r="DS13" s="644"/>
      <c r="DT13" s="644"/>
      <c r="DU13" s="644"/>
      <c r="DV13" s="644"/>
      <c r="DW13" s="644"/>
      <c r="DX13" s="644"/>
      <c r="DY13" s="644"/>
      <c r="DZ13" s="644"/>
      <c r="EA13" s="644"/>
      <c r="EB13" s="644"/>
      <c r="EC13" s="684"/>
    </row>
    <row r="14" spans="2:143" ht="11.25" customHeight="1">
      <c r="B14" s="638" t="s">
        <v>250</v>
      </c>
      <c r="C14" s="639"/>
      <c r="D14" s="639"/>
      <c r="E14" s="639"/>
      <c r="F14" s="639"/>
      <c r="G14" s="639"/>
      <c r="H14" s="639"/>
      <c r="I14" s="639"/>
      <c r="J14" s="639"/>
      <c r="K14" s="639"/>
      <c r="L14" s="639"/>
      <c r="M14" s="639"/>
      <c r="N14" s="639"/>
      <c r="O14" s="639"/>
      <c r="P14" s="639"/>
      <c r="Q14" s="640"/>
      <c r="R14" s="641" t="s">
        <v>173</v>
      </c>
      <c r="S14" s="644"/>
      <c r="T14" s="644"/>
      <c r="U14" s="644"/>
      <c r="V14" s="644"/>
      <c r="W14" s="644"/>
      <c r="X14" s="644"/>
      <c r="Y14" s="645"/>
      <c r="Z14" s="703" t="s">
        <v>173</v>
      </c>
      <c r="AA14" s="703"/>
      <c r="AB14" s="703"/>
      <c r="AC14" s="703"/>
      <c r="AD14" s="704" t="s">
        <v>123</v>
      </c>
      <c r="AE14" s="704"/>
      <c r="AF14" s="704"/>
      <c r="AG14" s="704"/>
      <c r="AH14" s="704"/>
      <c r="AI14" s="704"/>
      <c r="AJ14" s="704"/>
      <c r="AK14" s="704"/>
      <c r="AL14" s="646" t="s">
        <v>173</v>
      </c>
      <c r="AM14" s="647"/>
      <c r="AN14" s="647"/>
      <c r="AO14" s="705"/>
      <c r="AP14" s="638" t="s">
        <v>251</v>
      </c>
      <c r="AQ14" s="639"/>
      <c r="AR14" s="639"/>
      <c r="AS14" s="639"/>
      <c r="AT14" s="639"/>
      <c r="AU14" s="639"/>
      <c r="AV14" s="639"/>
      <c r="AW14" s="639"/>
      <c r="AX14" s="639"/>
      <c r="AY14" s="639"/>
      <c r="AZ14" s="639"/>
      <c r="BA14" s="639"/>
      <c r="BB14" s="639"/>
      <c r="BC14" s="639"/>
      <c r="BD14" s="639"/>
      <c r="BE14" s="639"/>
      <c r="BF14" s="640"/>
      <c r="BG14" s="641">
        <v>195400</v>
      </c>
      <c r="BH14" s="644"/>
      <c r="BI14" s="644"/>
      <c r="BJ14" s="644"/>
      <c r="BK14" s="644"/>
      <c r="BL14" s="644"/>
      <c r="BM14" s="644"/>
      <c r="BN14" s="645"/>
      <c r="BO14" s="703">
        <v>2.6</v>
      </c>
      <c r="BP14" s="703"/>
      <c r="BQ14" s="703"/>
      <c r="BR14" s="703"/>
      <c r="BS14" s="649" t="s">
        <v>123</v>
      </c>
      <c r="BT14" s="644"/>
      <c r="BU14" s="644"/>
      <c r="BV14" s="644"/>
      <c r="BW14" s="644"/>
      <c r="BX14" s="644"/>
      <c r="BY14" s="644"/>
      <c r="BZ14" s="644"/>
      <c r="CA14" s="644"/>
      <c r="CB14" s="684"/>
      <c r="CD14" s="685" t="s">
        <v>252</v>
      </c>
      <c r="CE14" s="682"/>
      <c r="CF14" s="682"/>
      <c r="CG14" s="682"/>
      <c r="CH14" s="682"/>
      <c r="CI14" s="682"/>
      <c r="CJ14" s="682"/>
      <c r="CK14" s="682"/>
      <c r="CL14" s="682"/>
      <c r="CM14" s="682"/>
      <c r="CN14" s="682"/>
      <c r="CO14" s="682"/>
      <c r="CP14" s="682"/>
      <c r="CQ14" s="683"/>
      <c r="CR14" s="641">
        <v>1172291</v>
      </c>
      <c r="CS14" s="644"/>
      <c r="CT14" s="644"/>
      <c r="CU14" s="644"/>
      <c r="CV14" s="644"/>
      <c r="CW14" s="644"/>
      <c r="CX14" s="644"/>
      <c r="CY14" s="645"/>
      <c r="CZ14" s="703">
        <v>4</v>
      </c>
      <c r="DA14" s="703"/>
      <c r="DB14" s="703"/>
      <c r="DC14" s="703"/>
      <c r="DD14" s="649">
        <v>190805</v>
      </c>
      <c r="DE14" s="644"/>
      <c r="DF14" s="644"/>
      <c r="DG14" s="644"/>
      <c r="DH14" s="644"/>
      <c r="DI14" s="644"/>
      <c r="DJ14" s="644"/>
      <c r="DK14" s="644"/>
      <c r="DL14" s="644"/>
      <c r="DM14" s="644"/>
      <c r="DN14" s="644"/>
      <c r="DO14" s="644"/>
      <c r="DP14" s="645"/>
      <c r="DQ14" s="649">
        <v>998158</v>
      </c>
      <c r="DR14" s="644"/>
      <c r="DS14" s="644"/>
      <c r="DT14" s="644"/>
      <c r="DU14" s="644"/>
      <c r="DV14" s="644"/>
      <c r="DW14" s="644"/>
      <c r="DX14" s="644"/>
      <c r="DY14" s="644"/>
      <c r="DZ14" s="644"/>
      <c r="EA14" s="644"/>
      <c r="EB14" s="644"/>
      <c r="EC14" s="684"/>
    </row>
    <row r="15" spans="2:143" ht="11.25" customHeight="1">
      <c r="B15" s="638" t="s">
        <v>253</v>
      </c>
      <c r="C15" s="639"/>
      <c r="D15" s="639"/>
      <c r="E15" s="639"/>
      <c r="F15" s="639"/>
      <c r="G15" s="639"/>
      <c r="H15" s="639"/>
      <c r="I15" s="639"/>
      <c r="J15" s="639"/>
      <c r="K15" s="639"/>
      <c r="L15" s="639"/>
      <c r="M15" s="639"/>
      <c r="N15" s="639"/>
      <c r="O15" s="639"/>
      <c r="P15" s="639"/>
      <c r="Q15" s="640"/>
      <c r="R15" s="641">
        <v>131279</v>
      </c>
      <c r="S15" s="644"/>
      <c r="T15" s="644"/>
      <c r="U15" s="644"/>
      <c r="V15" s="644"/>
      <c r="W15" s="644"/>
      <c r="X15" s="644"/>
      <c r="Y15" s="645"/>
      <c r="Z15" s="703">
        <v>0.4</v>
      </c>
      <c r="AA15" s="703"/>
      <c r="AB15" s="703"/>
      <c r="AC15" s="703"/>
      <c r="AD15" s="704">
        <v>131279</v>
      </c>
      <c r="AE15" s="704"/>
      <c r="AF15" s="704"/>
      <c r="AG15" s="704"/>
      <c r="AH15" s="704"/>
      <c r="AI15" s="704"/>
      <c r="AJ15" s="704"/>
      <c r="AK15" s="704"/>
      <c r="AL15" s="646">
        <v>0.8</v>
      </c>
      <c r="AM15" s="647"/>
      <c r="AN15" s="647"/>
      <c r="AO15" s="705"/>
      <c r="AP15" s="638" t="s">
        <v>254</v>
      </c>
      <c r="AQ15" s="639"/>
      <c r="AR15" s="639"/>
      <c r="AS15" s="639"/>
      <c r="AT15" s="639"/>
      <c r="AU15" s="639"/>
      <c r="AV15" s="639"/>
      <c r="AW15" s="639"/>
      <c r="AX15" s="639"/>
      <c r="AY15" s="639"/>
      <c r="AZ15" s="639"/>
      <c r="BA15" s="639"/>
      <c r="BB15" s="639"/>
      <c r="BC15" s="639"/>
      <c r="BD15" s="639"/>
      <c r="BE15" s="639"/>
      <c r="BF15" s="640"/>
      <c r="BG15" s="641">
        <v>522041</v>
      </c>
      <c r="BH15" s="644"/>
      <c r="BI15" s="644"/>
      <c r="BJ15" s="644"/>
      <c r="BK15" s="644"/>
      <c r="BL15" s="644"/>
      <c r="BM15" s="644"/>
      <c r="BN15" s="645"/>
      <c r="BO15" s="703">
        <v>6.8</v>
      </c>
      <c r="BP15" s="703"/>
      <c r="BQ15" s="703"/>
      <c r="BR15" s="703"/>
      <c r="BS15" s="649" t="s">
        <v>123</v>
      </c>
      <c r="BT15" s="644"/>
      <c r="BU15" s="644"/>
      <c r="BV15" s="644"/>
      <c r="BW15" s="644"/>
      <c r="BX15" s="644"/>
      <c r="BY15" s="644"/>
      <c r="BZ15" s="644"/>
      <c r="CA15" s="644"/>
      <c r="CB15" s="684"/>
      <c r="CD15" s="685" t="s">
        <v>255</v>
      </c>
      <c r="CE15" s="682"/>
      <c r="CF15" s="682"/>
      <c r="CG15" s="682"/>
      <c r="CH15" s="682"/>
      <c r="CI15" s="682"/>
      <c r="CJ15" s="682"/>
      <c r="CK15" s="682"/>
      <c r="CL15" s="682"/>
      <c r="CM15" s="682"/>
      <c r="CN15" s="682"/>
      <c r="CO15" s="682"/>
      <c r="CP15" s="682"/>
      <c r="CQ15" s="683"/>
      <c r="CR15" s="641">
        <v>2789699</v>
      </c>
      <c r="CS15" s="644"/>
      <c r="CT15" s="644"/>
      <c r="CU15" s="644"/>
      <c r="CV15" s="644"/>
      <c r="CW15" s="644"/>
      <c r="CX15" s="644"/>
      <c r="CY15" s="645"/>
      <c r="CZ15" s="703">
        <v>9.4</v>
      </c>
      <c r="DA15" s="703"/>
      <c r="DB15" s="703"/>
      <c r="DC15" s="703"/>
      <c r="DD15" s="649">
        <v>755634</v>
      </c>
      <c r="DE15" s="644"/>
      <c r="DF15" s="644"/>
      <c r="DG15" s="644"/>
      <c r="DH15" s="644"/>
      <c r="DI15" s="644"/>
      <c r="DJ15" s="644"/>
      <c r="DK15" s="644"/>
      <c r="DL15" s="644"/>
      <c r="DM15" s="644"/>
      <c r="DN15" s="644"/>
      <c r="DO15" s="644"/>
      <c r="DP15" s="645"/>
      <c r="DQ15" s="649">
        <v>1905176</v>
      </c>
      <c r="DR15" s="644"/>
      <c r="DS15" s="644"/>
      <c r="DT15" s="644"/>
      <c r="DU15" s="644"/>
      <c r="DV15" s="644"/>
      <c r="DW15" s="644"/>
      <c r="DX15" s="644"/>
      <c r="DY15" s="644"/>
      <c r="DZ15" s="644"/>
      <c r="EA15" s="644"/>
      <c r="EB15" s="644"/>
      <c r="EC15" s="684"/>
    </row>
    <row r="16" spans="2:143" ht="11.25" customHeight="1">
      <c r="B16" s="638" t="s">
        <v>256</v>
      </c>
      <c r="C16" s="639"/>
      <c r="D16" s="639"/>
      <c r="E16" s="639"/>
      <c r="F16" s="639"/>
      <c r="G16" s="639"/>
      <c r="H16" s="639"/>
      <c r="I16" s="639"/>
      <c r="J16" s="639"/>
      <c r="K16" s="639"/>
      <c r="L16" s="639"/>
      <c r="M16" s="639"/>
      <c r="N16" s="639"/>
      <c r="O16" s="639"/>
      <c r="P16" s="639"/>
      <c r="Q16" s="640"/>
      <c r="R16" s="641" t="s">
        <v>173</v>
      </c>
      <c r="S16" s="644"/>
      <c r="T16" s="644"/>
      <c r="U16" s="644"/>
      <c r="V16" s="644"/>
      <c r="W16" s="644"/>
      <c r="X16" s="644"/>
      <c r="Y16" s="645"/>
      <c r="Z16" s="703" t="s">
        <v>123</v>
      </c>
      <c r="AA16" s="703"/>
      <c r="AB16" s="703"/>
      <c r="AC16" s="703"/>
      <c r="AD16" s="704" t="s">
        <v>123</v>
      </c>
      <c r="AE16" s="704"/>
      <c r="AF16" s="704"/>
      <c r="AG16" s="704"/>
      <c r="AH16" s="704"/>
      <c r="AI16" s="704"/>
      <c r="AJ16" s="704"/>
      <c r="AK16" s="704"/>
      <c r="AL16" s="646" t="s">
        <v>173</v>
      </c>
      <c r="AM16" s="647"/>
      <c r="AN16" s="647"/>
      <c r="AO16" s="705"/>
      <c r="AP16" s="638" t="s">
        <v>257</v>
      </c>
      <c r="AQ16" s="639"/>
      <c r="AR16" s="639"/>
      <c r="AS16" s="639"/>
      <c r="AT16" s="639"/>
      <c r="AU16" s="639"/>
      <c r="AV16" s="639"/>
      <c r="AW16" s="639"/>
      <c r="AX16" s="639"/>
      <c r="AY16" s="639"/>
      <c r="AZ16" s="639"/>
      <c r="BA16" s="639"/>
      <c r="BB16" s="639"/>
      <c r="BC16" s="639"/>
      <c r="BD16" s="639"/>
      <c r="BE16" s="639"/>
      <c r="BF16" s="640"/>
      <c r="BG16" s="641" t="s">
        <v>173</v>
      </c>
      <c r="BH16" s="644"/>
      <c r="BI16" s="644"/>
      <c r="BJ16" s="644"/>
      <c r="BK16" s="644"/>
      <c r="BL16" s="644"/>
      <c r="BM16" s="644"/>
      <c r="BN16" s="645"/>
      <c r="BO16" s="703" t="s">
        <v>173</v>
      </c>
      <c r="BP16" s="703"/>
      <c r="BQ16" s="703"/>
      <c r="BR16" s="703"/>
      <c r="BS16" s="649" t="s">
        <v>173</v>
      </c>
      <c r="BT16" s="644"/>
      <c r="BU16" s="644"/>
      <c r="BV16" s="644"/>
      <c r="BW16" s="644"/>
      <c r="BX16" s="644"/>
      <c r="BY16" s="644"/>
      <c r="BZ16" s="644"/>
      <c r="CA16" s="644"/>
      <c r="CB16" s="684"/>
      <c r="CD16" s="685" t="s">
        <v>258</v>
      </c>
      <c r="CE16" s="682"/>
      <c r="CF16" s="682"/>
      <c r="CG16" s="682"/>
      <c r="CH16" s="682"/>
      <c r="CI16" s="682"/>
      <c r="CJ16" s="682"/>
      <c r="CK16" s="682"/>
      <c r="CL16" s="682"/>
      <c r="CM16" s="682"/>
      <c r="CN16" s="682"/>
      <c r="CO16" s="682"/>
      <c r="CP16" s="682"/>
      <c r="CQ16" s="683"/>
      <c r="CR16" s="641" t="s">
        <v>123</v>
      </c>
      <c r="CS16" s="644"/>
      <c r="CT16" s="644"/>
      <c r="CU16" s="644"/>
      <c r="CV16" s="644"/>
      <c r="CW16" s="644"/>
      <c r="CX16" s="644"/>
      <c r="CY16" s="645"/>
      <c r="CZ16" s="703" t="s">
        <v>173</v>
      </c>
      <c r="DA16" s="703"/>
      <c r="DB16" s="703"/>
      <c r="DC16" s="703"/>
      <c r="DD16" s="649" t="s">
        <v>173</v>
      </c>
      <c r="DE16" s="644"/>
      <c r="DF16" s="644"/>
      <c r="DG16" s="644"/>
      <c r="DH16" s="644"/>
      <c r="DI16" s="644"/>
      <c r="DJ16" s="644"/>
      <c r="DK16" s="644"/>
      <c r="DL16" s="644"/>
      <c r="DM16" s="644"/>
      <c r="DN16" s="644"/>
      <c r="DO16" s="644"/>
      <c r="DP16" s="645"/>
      <c r="DQ16" s="649" t="s">
        <v>173</v>
      </c>
      <c r="DR16" s="644"/>
      <c r="DS16" s="644"/>
      <c r="DT16" s="644"/>
      <c r="DU16" s="644"/>
      <c r="DV16" s="644"/>
      <c r="DW16" s="644"/>
      <c r="DX16" s="644"/>
      <c r="DY16" s="644"/>
      <c r="DZ16" s="644"/>
      <c r="EA16" s="644"/>
      <c r="EB16" s="644"/>
      <c r="EC16" s="684"/>
    </row>
    <row r="17" spans="2:133" ht="11.25" customHeight="1">
      <c r="B17" s="638" t="s">
        <v>259</v>
      </c>
      <c r="C17" s="639"/>
      <c r="D17" s="639"/>
      <c r="E17" s="639"/>
      <c r="F17" s="639"/>
      <c r="G17" s="639"/>
      <c r="H17" s="639"/>
      <c r="I17" s="639"/>
      <c r="J17" s="639"/>
      <c r="K17" s="639"/>
      <c r="L17" s="639"/>
      <c r="M17" s="639"/>
      <c r="N17" s="639"/>
      <c r="O17" s="639"/>
      <c r="P17" s="639"/>
      <c r="Q17" s="640"/>
      <c r="R17" s="641">
        <v>36652</v>
      </c>
      <c r="S17" s="644"/>
      <c r="T17" s="644"/>
      <c r="U17" s="644"/>
      <c r="V17" s="644"/>
      <c r="W17" s="644"/>
      <c r="X17" s="644"/>
      <c r="Y17" s="645"/>
      <c r="Z17" s="703">
        <v>0.1</v>
      </c>
      <c r="AA17" s="703"/>
      <c r="AB17" s="703"/>
      <c r="AC17" s="703"/>
      <c r="AD17" s="704">
        <v>36652</v>
      </c>
      <c r="AE17" s="704"/>
      <c r="AF17" s="704"/>
      <c r="AG17" s="704"/>
      <c r="AH17" s="704"/>
      <c r="AI17" s="704"/>
      <c r="AJ17" s="704"/>
      <c r="AK17" s="704"/>
      <c r="AL17" s="646">
        <v>0.2</v>
      </c>
      <c r="AM17" s="647"/>
      <c r="AN17" s="647"/>
      <c r="AO17" s="705"/>
      <c r="AP17" s="638" t="s">
        <v>260</v>
      </c>
      <c r="AQ17" s="639"/>
      <c r="AR17" s="639"/>
      <c r="AS17" s="639"/>
      <c r="AT17" s="639"/>
      <c r="AU17" s="639"/>
      <c r="AV17" s="639"/>
      <c r="AW17" s="639"/>
      <c r="AX17" s="639"/>
      <c r="AY17" s="639"/>
      <c r="AZ17" s="639"/>
      <c r="BA17" s="639"/>
      <c r="BB17" s="639"/>
      <c r="BC17" s="639"/>
      <c r="BD17" s="639"/>
      <c r="BE17" s="639"/>
      <c r="BF17" s="640"/>
      <c r="BG17" s="641">
        <v>120</v>
      </c>
      <c r="BH17" s="644"/>
      <c r="BI17" s="644"/>
      <c r="BJ17" s="644"/>
      <c r="BK17" s="644"/>
      <c r="BL17" s="644"/>
      <c r="BM17" s="644"/>
      <c r="BN17" s="645"/>
      <c r="BO17" s="703">
        <v>0</v>
      </c>
      <c r="BP17" s="703"/>
      <c r="BQ17" s="703"/>
      <c r="BR17" s="703"/>
      <c r="BS17" s="649" t="s">
        <v>173</v>
      </c>
      <c r="BT17" s="644"/>
      <c r="BU17" s="644"/>
      <c r="BV17" s="644"/>
      <c r="BW17" s="644"/>
      <c r="BX17" s="644"/>
      <c r="BY17" s="644"/>
      <c r="BZ17" s="644"/>
      <c r="CA17" s="644"/>
      <c r="CB17" s="684"/>
      <c r="CD17" s="685" t="s">
        <v>261</v>
      </c>
      <c r="CE17" s="682"/>
      <c r="CF17" s="682"/>
      <c r="CG17" s="682"/>
      <c r="CH17" s="682"/>
      <c r="CI17" s="682"/>
      <c r="CJ17" s="682"/>
      <c r="CK17" s="682"/>
      <c r="CL17" s="682"/>
      <c r="CM17" s="682"/>
      <c r="CN17" s="682"/>
      <c r="CO17" s="682"/>
      <c r="CP17" s="682"/>
      <c r="CQ17" s="683"/>
      <c r="CR17" s="641">
        <v>2854155</v>
      </c>
      <c r="CS17" s="644"/>
      <c r="CT17" s="644"/>
      <c r="CU17" s="644"/>
      <c r="CV17" s="644"/>
      <c r="CW17" s="644"/>
      <c r="CX17" s="644"/>
      <c r="CY17" s="645"/>
      <c r="CZ17" s="703">
        <v>9.6999999999999993</v>
      </c>
      <c r="DA17" s="703"/>
      <c r="DB17" s="703"/>
      <c r="DC17" s="703"/>
      <c r="DD17" s="649" t="s">
        <v>173</v>
      </c>
      <c r="DE17" s="644"/>
      <c r="DF17" s="644"/>
      <c r="DG17" s="644"/>
      <c r="DH17" s="644"/>
      <c r="DI17" s="644"/>
      <c r="DJ17" s="644"/>
      <c r="DK17" s="644"/>
      <c r="DL17" s="644"/>
      <c r="DM17" s="644"/>
      <c r="DN17" s="644"/>
      <c r="DO17" s="644"/>
      <c r="DP17" s="645"/>
      <c r="DQ17" s="649">
        <v>2845016</v>
      </c>
      <c r="DR17" s="644"/>
      <c r="DS17" s="644"/>
      <c r="DT17" s="644"/>
      <c r="DU17" s="644"/>
      <c r="DV17" s="644"/>
      <c r="DW17" s="644"/>
      <c r="DX17" s="644"/>
      <c r="DY17" s="644"/>
      <c r="DZ17" s="644"/>
      <c r="EA17" s="644"/>
      <c r="EB17" s="644"/>
      <c r="EC17" s="684"/>
    </row>
    <row r="18" spans="2:133" ht="11.25" customHeight="1">
      <c r="B18" s="638" t="s">
        <v>262</v>
      </c>
      <c r="C18" s="639"/>
      <c r="D18" s="639"/>
      <c r="E18" s="639"/>
      <c r="F18" s="639"/>
      <c r="G18" s="639"/>
      <c r="H18" s="639"/>
      <c r="I18" s="639"/>
      <c r="J18" s="639"/>
      <c r="K18" s="639"/>
      <c r="L18" s="639"/>
      <c r="M18" s="639"/>
      <c r="N18" s="639"/>
      <c r="O18" s="639"/>
      <c r="P18" s="639"/>
      <c r="Q18" s="640"/>
      <c r="R18" s="641">
        <v>8996249</v>
      </c>
      <c r="S18" s="644"/>
      <c r="T18" s="644"/>
      <c r="U18" s="644"/>
      <c r="V18" s="644"/>
      <c r="W18" s="644"/>
      <c r="X18" s="644"/>
      <c r="Y18" s="645"/>
      <c r="Z18" s="703">
        <v>29.6</v>
      </c>
      <c r="AA18" s="703"/>
      <c r="AB18" s="703"/>
      <c r="AC18" s="703"/>
      <c r="AD18" s="704">
        <v>7966954</v>
      </c>
      <c r="AE18" s="704"/>
      <c r="AF18" s="704"/>
      <c r="AG18" s="704"/>
      <c r="AH18" s="704"/>
      <c r="AI18" s="704"/>
      <c r="AJ18" s="704"/>
      <c r="AK18" s="704"/>
      <c r="AL18" s="646">
        <v>46.5</v>
      </c>
      <c r="AM18" s="647"/>
      <c r="AN18" s="647"/>
      <c r="AO18" s="705"/>
      <c r="AP18" s="638" t="s">
        <v>263</v>
      </c>
      <c r="AQ18" s="639"/>
      <c r="AR18" s="639"/>
      <c r="AS18" s="639"/>
      <c r="AT18" s="639"/>
      <c r="AU18" s="639"/>
      <c r="AV18" s="639"/>
      <c r="AW18" s="639"/>
      <c r="AX18" s="639"/>
      <c r="AY18" s="639"/>
      <c r="AZ18" s="639"/>
      <c r="BA18" s="639"/>
      <c r="BB18" s="639"/>
      <c r="BC18" s="639"/>
      <c r="BD18" s="639"/>
      <c r="BE18" s="639"/>
      <c r="BF18" s="640"/>
      <c r="BG18" s="641" t="s">
        <v>123</v>
      </c>
      <c r="BH18" s="644"/>
      <c r="BI18" s="644"/>
      <c r="BJ18" s="644"/>
      <c r="BK18" s="644"/>
      <c r="BL18" s="644"/>
      <c r="BM18" s="644"/>
      <c r="BN18" s="645"/>
      <c r="BO18" s="703" t="s">
        <v>173</v>
      </c>
      <c r="BP18" s="703"/>
      <c r="BQ18" s="703"/>
      <c r="BR18" s="703"/>
      <c r="BS18" s="649" t="s">
        <v>123</v>
      </c>
      <c r="BT18" s="644"/>
      <c r="BU18" s="644"/>
      <c r="BV18" s="644"/>
      <c r="BW18" s="644"/>
      <c r="BX18" s="644"/>
      <c r="BY18" s="644"/>
      <c r="BZ18" s="644"/>
      <c r="CA18" s="644"/>
      <c r="CB18" s="684"/>
      <c r="CD18" s="685" t="s">
        <v>264</v>
      </c>
      <c r="CE18" s="682"/>
      <c r="CF18" s="682"/>
      <c r="CG18" s="682"/>
      <c r="CH18" s="682"/>
      <c r="CI18" s="682"/>
      <c r="CJ18" s="682"/>
      <c r="CK18" s="682"/>
      <c r="CL18" s="682"/>
      <c r="CM18" s="682"/>
      <c r="CN18" s="682"/>
      <c r="CO18" s="682"/>
      <c r="CP18" s="682"/>
      <c r="CQ18" s="683"/>
      <c r="CR18" s="641" t="s">
        <v>123</v>
      </c>
      <c r="CS18" s="644"/>
      <c r="CT18" s="644"/>
      <c r="CU18" s="644"/>
      <c r="CV18" s="644"/>
      <c r="CW18" s="644"/>
      <c r="CX18" s="644"/>
      <c r="CY18" s="645"/>
      <c r="CZ18" s="703" t="s">
        <v>123</v>
      </c>
      <c r="DA18" s="703"/>
      <c r="DB18" s="703"/>
      <c r="DC18" s="703"/>
      <c r="DD18" s="649" t="s">
        <v>123</v>
      </c>
      <c r="DE18" s="644"/>
      <c r="DF18" s="644"/>
      <c r="DG18" s="644"/>
      <c r="DH18" s="644"/>
      <c r="DI18" s="644"/>
      <c r="DJ18" s="644"/>
      <c r="DK18" s="644"/>
      <c r="DL18" s="644"/>
      <c r="DM18" s="644"/>
      <c r="DN18" s="644"/>
      <c r="DO18" s="644"/>
      <c r="DP18" s="645"/>
      <c r="DQ18" s="649" t="s">
        <v>173</v>
      </c>
      <c r="DR18" s="644"/>
      <c r="DS18" s="644"/>
      <c r="DT18" s="644"/>
      <c r="DU18" s="644"/>
      <c r="DV18" s="644"/>
      <c r="DW18" s="644"/>
      <c r="DX18" s="644"/>
      <c r="DY18" s="644"/>
      <c r="DZ18" s="644"/>
      <c r="EA18" s="644"/>
      <c r="EB18" s="644"/>
      <c r="EC18" s="684"/>
    </row>
    <row r="19" spans="2:133" ht="11.25" customHeight="1">
      <c r="B19" s="638" t="s">
        <v>265</v>
      </c>
      <c r="C19" s="639"/>
      <c r="D19" s="639"/>
      <c r="E19" s="639"/>
      <c r="F19" s="639"/>
      <c r="G19" s="639"/>
      <c r="H19" s="639"/>
      <c r="I19" s="639"/>
      <c r="J19" s="639"/>
      <c r="K19" s="639"/>
      <c r="L19" s="639"/>
      <c r="M19" s="639"/>
      <c r="N19" s="639"/>
      <c r="O19" s="639"/>
      <c r="P19" s="639"/>
      <c r="Q19" s="640"/>
      <c r="R19" s="641">
        <v>7966954</v>
      </c>
      <c r="S19" s="644"/>
      <c r="T19" s="644"/>
      <c r="U19" s="644"/>
      <c r="V19" s="644"/>
      <c r="W19" s="644"/>
      <c r="X19" s="644"/>
      <c r="Y19" s="645"/>
      <c r="Z19" s="703">
        <v>26.2</v>
      </c>
      <c r="AA19" s="703"/>
      <c r="AB19" s="703"/>
      <c r="AC19" s="703"/>
      <c r="AD19" s="704">
        <v>7966954</v>
      </c>
      <c r="AE19" s="704"/>
      <c r="AF19" s="704"/>
      <c r="AG19" s="704"/>
      <c r="AH19" s="704"/>
      <c r="AI19" s="704"/>
      <c r="AJ19" s="704"/>
      <c r="AK19" s="704"/>
      <c r="AL19" s="646">
        <v>46.5</v>
      </c>
      <c r="AM19" s="647"/>
      <c r="AN19" s="647"/>
      <c r="AO19" s="705"/>
      <c r="AP19" s="638" t="s">
        <v>266</v>
      </c>
      <c r="AQ19" s="639"/>
      <c r="AR19" s="639"/>
      <c r="AS19" s="639"/>
      <c r="AT19" s="639"/>
      <c r="AU19" s="639"/>
      <c r="AV19" s="639"/>
      <c r="AW19" s="639"/>
      <c r="AX19" s="639"/>
      <c r="AY19" s="639"/>
      <c r="AZ19" s="639"/>
      <c r="BA19" s="639"/>
      <c r="BB19" s="639"/>
      <c r="BC19" s="639"/>
      <c r="BD19" s="639"/>
      <c r="BE19" s="639"/>
      <c r="BF19" s="640"/>
      <c r="BG19" s="641">
        <v>263999</v>
      </c>
      <c r="BH19" s="644"/>
      <c r="BI19" s="644"/>
      <c r="BJ19" s="644"/>
      <c r="BK19" s="644"/>
      <c r="BL19" s="644"/>
      <c r="BM19" s="644"/>
      <c r="BN19" s="645"/>
      <c r="BO19" s="703">
        <v>3.5</v>
      </c>
      <c r="BP19" s="703"/>
      <c r="BQ19" s="703"/>
      <c r="BR19" s="703"/>
      <c r="BS19" s="649" t="s">
        <v>173</v>
      </c>
      <c r="BT19" s="644"/>
      <c r="BU19" s="644"/>
      <c r="BV19" s="644"/>
      <c r="BW19" s="644"/>
      <c r="BX19" s="644"/>
      <c r="BY19" s="644"/>
      <c r="BZ19" s="644"/>
      <c r="CA19" s="644"/>
      <c r="CB19" s="684"/>
      <c r="CD19" s="685" t="s">
        <v>267</v>
      </c>
      <c r="CE19" s="682"/>
      <c r="CF19" s="682"/>
      <c r="CG19" s="682"/>
      <c r="CH19" s="682"/>
      <c r="CI19" s="682"/>
      <c r="CJ19" s="682"/>
      <c r="CK19" s="682"/>
      <c r="CL19" s="682"/>
      <c r="CM19" s="682"/>
      <c r="CN19" s="682"/>
      <c r="CO19" s="682"/>
      <c r="CP19" s="682"/>
      <c r="CQ19" s="683"/>
      <c r="CR19" s="641" t="s">
        <v>123</v>
      </c>
      <c r="CS19" s="644"/>
      <c r="CT19" s="644"/>
      <c r="CU19" s="644"/>
      <c r="CV19" s="644"/>
      <c r="CW19" s="644"/>
      <c r="CX19" s="644"/>
      <c r="CY19" s="645"/>
      <c r="CZ19" s="703" t="s">
        <v>123</v>
      </c>
      <c r="DA19" s="703"/>
      <c r="DB19" s="703"/>
      <c r="DC19" s="703"/>
      <c r="DD19" s="649" t="s">
        <v>123</v>
      </c>
      <c r="DE19" s="644"/>
      <c r="DF19" s="644"/>
      <c r="DG19" s="644"/>
      <c r="DH19" s="644"/>
      <c r="DI19" s="644"/>
      <c r="DJ19" s="644"/>
      <c r="DK19" s="644"/>
      <c r="DL19" s="644"/>
      <c r="DM19" s="644"/>
      <c r="DN19" s="644"/>
      <c r="DO19" s="644"/>
      <c r="DP19" s="645"/>
      <c r="DQ19" s="649" t="s">
        <v>123</v>
      </c>
      <c r="DR19" s="644"/>
      <c r="DS19" s="644"/>
      <c r="DT19" s="644"/>
      <c r="DU19" s="644"/>
      <c r="DV19" s="644"/>
      <c r="DW19" s="644"/>
      <c r="DX19" s="644"/>
      <c r="DY19" s="644"/>
      <c r="DZ19" s="644"/>
      <c r="EA19" s="644"/>
      <c r="EB19" s="644"/>
      <c r="EC19" s="684"/>
    </row>
    <row r="20" spans="2:133" ht="11.25" customHeight="1">
      <c r="B20" s="638" t="s">
        <v>268</v>
      </c>
      <c r="C20" s="639"/>
      <c r="D20" s="639"/>
      <c r="E20" s="639"/>
      <c r="F20" s="639"/>
      <c r="G20" s="639"/>
      <c r="H20" s="639"/>
      <c r="I20" s="639"/>
      <c r="J20" s="639"/>
      <c r="K20" s="639"/>
      <c r="L20" s="639"/>
      <c r="M20" s="639"/>
      <c r="N20" s="639"/>
      <c r="O20" s="639"/>
      <c r="P20" s="639"/>
      <c r="Q20" s="640"/>
      <c r="R20" s="641">
        <v>910452</v>
      </c>
      <c r="S20" s="644"/>
      <c r="T20" s="644"/>
      <c r="U20" s="644"/>
      <c r="V20" s="644"/>
      <c r="W20" s="644"/>
      <c r="X20" s="644"/>
      <c r="Y20" s="645"/>
      <c r="Z20" s="703">
        <v>3</v>
      </c>
      <c r="AA20" s="703"/>
      <c r="AB20" s="703"/>
      <c r="AC20" s="703"/>
      <c r="AD20" s="704" t="s">
        <v>173</v>
      </c>
      <c r="AE20" s="704"/>
      <c r="AF20" s="704"/>
      <c r="AG20" s="704"/>
      <c r="AH20" s="704"/>
      <c r="AI20" s="704"/>
      <c r="AJ20" s="704"/>
      <c r="AK20" s="704"/>
      <c r="AL20" s="646" t="s">
        <v>173</v>
      </c>
      <c r="AM20" s="647"/>
      <c r="AN20" s="647"/>
      <c r="AO20" s="705"/>
      <c r="AP20" s="638" t="s">
        <v>269</v>
      </c>
      <c r="AQ20" s="639"/>
      <c r="AR20" s="639"/>
      <c r="AS20" s="639"/>
      <c r="AT20" s="639"/>
      <c r="AU20" s="639"/>
      <c r="AV20" s="639"/>
      <c r="AW20" s="639"/>
      <c r="AX20" s="639"/>
      <c r="AY20" s="639"/>
      <c r="AZ20" s="639"/>
      <c r="BA20" s="639"/>
      <c r="BB20" s="639"/>
      <c r="BC20" s="639"/>
      <c r="BD20" s="639"/>
      <c r="BE20" s="639"/>
      <c r="BF20" s="640"/>
      <c r="BG20" s="641">
        <v>263999</v>
      </c>
      <c r="BH20" s="644"/>
      <c r="BI20" s="644"/>
      <c r="BJ20" s="644"/>
      <c r="BK20" s="644"/>
      <c r="BL20" s="644"/>
      <c r="BM20" s="644"/>
      <c r="BN20" s="645"/>
      <c r="BO20" s="703">
        <v>3.5</v>
      </c>
      <c r="BP20" s="703"/>
      <c r="BQ20" s="703"/>
      <c r="BR20" s="703"/>
      <c r="BS20" s="649" t="s">
        <v>173</v>
      </c>
      <c r="BT20" s="644"/>
      <c r="BU20" s="644"/>
      <c r="BV20" s="644"/>
      <c r="BW20" s="644"/>
      <c r="BX20" s="644"/>
      <c r="BY20" s="644"/>
      <c r="BZ20" s="644"/>
      <c r="CA20" s="644"/>
      <c r="CB20" s="684"/>
      <c r="CD20" s="685" t="s">
        <v>270</v>
      </c>
      <c r="CE20" s="682"/>
      <c r="CF20" s="682"/>
      <c r="CG20" s="682"/>
      <c r="CH20" s="682"/>
      <c r="CI20" s="682"/>
      <c r="CJ20" s="682"/>
      <c r="CK20" s="682"/>
      <c r="CL20" s="682"/>
      <c r="CM20" s="682"/>
      <c r="CN20" s="682"/>
      <c r="CO20" s="682"/>
      <c r="CP20" s="682"/>
      <c r="CQ20" s="683"/>
      <c r="CR20" s="641">
        <v>29528266</v>
      </c>
      <c r="CS20" s="644"/>
      <c r="CT20" s="644"/>
      <c r="CU20" s="644"/>
      <c r="CV20" s="644"/>
      <c r="CW20" s="644"/>
      <c r="CX20" s="644"/>
      <c r="CY20" s="645"/>
      <c r="CZ20" s="703">
        <v>100</v>
      </c>
      <c r="DA20" s="703"/>
      <c r="DB20" s="703"/>
      <c r="DC20" s="703"/>
      <c r="DD20" s="649">
        <v>3515727</v>
      </c>
      <c r="DE20" s="644"/>
      <c r="DF20" s="644"/>
      <c r="DG20" s="644"/>
      <c r="DH20" s="644"/>
      <c r="DI20" s="644"/>
      <c r="DJ20" s="644"/>
      <c r="DK20" s="644"/>
      <c r="DL20" s="644"/>
      <c r="DM20" s="644"/>
      <c r="DN20" s="644"/>
      <c r="DO20" s="644"/>
      <c r="DP20" s="645"/>
      <c r="DQ20" s="649">
        <v>19769516</v>
      </c>
      <c r="DR20" s="644"/>
      <c r="DS20" s="644"/>
      <c r="DT20" s="644"/>
      <c r="DU20" s="644"/>
      <c r="DV20" s="644"/>
      <c r="DW20" s="644"/>
      <c r="DX20" s="644"/>
      <c r="DY20" s="644"/>
      <c r="DZ20" s="644"/>
      <c r="EA20" s="644"/>
      <c r="EB20" s="644"/>
      <c r="EC20" s="684"/>
    </row>
    <row r="21" spans="2:133" ht="11.25" customHeight="1">
      <c r="B21" s="638" t="s">
        <v>271</v>
      </c>
      <c r="C21" s="639"/>
      <c r="D21" s="639"/>
      <c r="E21" s="639"/>
      <c r="F21" s="639"/>
      <c r="G21" s="639"/>
      <c r="H21" s="639"/>
      <c r="I21" s="639"/>
      <c r="J21" s="639"/>
      <c r="K21" s="639"/>
      <c r="L21" s="639"/>
      <c r="M21" s="639"/>
      <c r="N21" s="639"/>
      <c r="O21" s="639"/>
      <c r="P21" s="639"/>
      <c r="Q21" s="640"/>
      <c r="R21" s="641">
        <v>118843</v>
      </c>
      <c r="S21" s="644"/>
      <c r="T21" s="644"/>
      <c r="U21" s="644"/>
      <c r="V21" s="644"/>
      <c r="W21" s="644"/>
      <c r="X21" s="644"/>
      <c r="Y21" s="645"/>
      <c r="Z21" s="703">
        <v>0.4</v>
      </c>
      <c r="AA21" s="703"/>
      <c r="AB21" s="703"/>
      <c r="AC21" s="703"/>
      <c r="AD21" s="704" t="s">
        <v>123</v>
      </c>
      <c r="AE21" s="704"/>
      <c r="AF21" s="704"/>
      <c r="AG21" s="704"/>
      <c r="AH21" s="704"/>
      <c r="AI21" s="704"/>
      <c r="AJ21" s="704"/>
      <c r="AK21" s="704"/>
      <c r="AL21" s="646" t="s">
        <v>173</v>
      </c>
      <c r="AM21" s="647"/>
      <c r="AN21" s="647"/>
      <c r="AO21" s="705"/>
      <c r="AP21" s="749" t="s">
        <v>272</v>
      </c>
      <c r="AQ21" s="756"/>
      <c r="AR21" s="756"/>
      <c r="AS21" s="756"/>
      <c r="AT21" s="756"/>
      <c r="AU21" s="756"/>
      <c r="AV21" s="756"/>
      <c r="AW21" s="756"/>
      <c r="AX21" s="756"/>
      <c r="AY21" s="756"/>
      <c r="AZ21" s="756"/>
      <c r="BA21" s="756"/>
      <c r="BB21" s="756"/>
      <c r="BC21" s="756"/>
      <c r="BD21" s="756"/>
      <c r="BE21" s="756"/>
      <c r="BF21" s="751"/>
      <c r="BG21" s="641">
        <v>9218</v>
      </c>
      <c r="BH21" s="644"/>
      <c r="BI21" s="644"/>
      <c r="BJ21" s="644"/>
      <c r="BK21" s="644"/>
      <c r="BL21" s="644"/>
      <c r="BM21" s="644"/>
      <c r="BN21" s="645"/>
      <c r="BO21" s="703">
        <v>0.1</v>
      </c>
      <c r="BP21" s="703"/>
      <c r="BQ21" s="703"/>
      <c r="BR21" s="703"/>
      <c r="BS21" s="649" t="s">
        <v>123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273</v>
      </c>
      <c r="C22" s="639"/>
      <c r="D22" s="639"/>
      <c r="E22" s="639"/>
      <c r="F22" s="639"/>
      <c r="G22" s="639"/>
      <c r="H22" s="639"/>
      <c r="I22" s="639"/>
      <c r="J22" s="639"/>
      <c r="K22" s="639"/>
      <c r="L22" s="639"/>
      <c r="M22" s="639"/>
      <c r="N22" s="639"/>
      <c r="O22" s="639"/>
      <c r="P22" s="639"/>
      <c r="Q22" s="640"/>
      <c r="R22" s="641">
        <v>18363460</v>
      </c>
      <c r="S22" s="644"/>
      <c r="T22" s="644"/>
      <c r="U22" s="644"/>
      <c r="V22" s="644"/>
      <c r="W22" s="644"/>
      <c r="X22" s="644"/>
      <c r="Y22" s="645"/>
      <c r="Z22" s="703">
        <v>60.4</v>
      </c>
      <c r="AA22" s="703"/>
      <c r="AB22" s="703"/>
      <c r="AC22" s="703"/>
      <c r="AD22" s="704">
        <v>17079384</v>
      </c>
      <c r="AE22" s="704"/>
      <c r="AF22" s="704"/>
      <c r="AG22" s="704"/>
      <c r="AH22" s="704"/>
      <c r="AI22" s="704"/>
      <c r="AJ22" s="704"/>
      <c r="AK22" s="704"/>
      <c r="AL22" s="646">
        <v>99.7</v>
      </c>
      <c r="AM22" s="647"/>
      <c r="AN22" s="647"/>
      <c r="AO22" s="705"/>
      <c r="AP22" s="749" t="s">
        <v>274</v>
      </c>
      <c r="AQ22" s="756"/>
      <c r="AR22" s="756"/>
      <c r="AS22" s="756"/>
      <c r="AT22" s="756"/>
      <c r="AU22" s="756"/>
      <c r="AV22" s="756"/>
      <c r="AW22" s="756"/>
      <c r="AX22" s="756"/>
      <c r="AY22" s="756"/>
      <c r="AZ22" s="756"/>
      <c r="BA22" s="756"/>
      <c r="BB22" s="756"/>
      <c r="BC22" s="756"/>
      <c r="BD22" s="756"/>
      <c r="BE22" s="756"/>
      <c r="BF22" s="751"/>
      <c r="BG22" s="641" t="s">
        <v>123</v>
      </c>
      <c r="BH22" s="644"/>
      <c r="BI22" s="644"/>
      <c r="BJ22" s="644"/>
      <c r="BK22" s="644"/>
      <c r="BL22" s="644"/>
      <c r="BM22" s="644"/>
      <c r="BN22" s="645"/>
      <c r="BO22" s="703" t="s">
        <v>173</v>
      </c>
      <c r="BP22" s="703"/>
      <c r="BQ22" s="703"/>
      <c r="BR22" s="703"/>
      <c r="BS22" s="649" t="s">
        <v>123</v>
      </c>
      <c r="BT22" s="644"/>
      <c r="BU22" s="644"/>
      <c r="BV22" s="644"/>
      <c r="BW22" s="644"/>
      <c r="BX22" s="644"/>
      <c r="BY22" s="644"/>
      <c r="BZ22" s="644"/>
      <c r="CA22" s="644"/>
      <c r="CB22" s="684"/>
      <c r="CD22" s="758" t="s">
        <v>275</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276</v>
      </c>
      <c r="C23" s="639"/>
      <c r="D23" s="639"/>
      <c r="E23" s="639"/>
      <c r="F23" s="639"/>
      <c r="G23" s="639"/>
      <c r="H23" s="639"/>
      <c r="I23" s="639"/>
      <c r="J23" s="639"/>
      <c r="K23" s="639"/>
      <c r="L23" s="639"/>
      <c r="M23" s="639"/>
      <c r="N23" s="639"/>
      <c r="O23" s="639"/>
      <c r="P23" s="639"/>
      <c r="Q23" s="640"/>
      <c r="R23" s="641">
        <v>9523</v>
      </c>
      <c r="S23" s="644"/>
      <c r="T23" s="644"/>
      <c r="U23" s="644"/>
      <c r="V23" s="644"/>
      <c r="W23" s="644"/>
      <c r="X23" s="644"/>
      <c r="Y23" s="645"/>
      <c r="Z23" s="703">
        <v>0</v>
      </c>
      <c r="AA23" s="703"/>
      <c r="AB23" s="703"/>
      <c r="AC23" s="703"/>
      <c r="AD23" s="704">
        <v>9523</v>
      </c>
      <c r="AE23" s="704"/>
      <c r="AF23" s="704"/>
      <c r="AG23" s="704"/>
      <c r="AH23" s="704"/>
      <c r="AI23" s="704"/>
      <c r="AJ23" s="704"/>
      <c r="AK23" s="704"/>
      <c r="AL23" s="646">
        <v>0.1</v>
      </c>
      <c r="AM23" s="647"/>
      <c r="AN23" s="647"/>
      <c r="AO23" s="705"/>
      <c r="AP23" s="749" t="s">
        <v>277</v>
      </c>
      <c r="AQ23" s="756"/>
      <c r="AR23" s="756"/>
      <c r="AS23" s="756"/>
      <c r="AT23" s="756"/>
      <c r="AU23" s="756"/>
      <c r="AV23" s="756"/>
      <c r="AW23" s="756"/>
      <c r="AX23" s="756"/>
      <c r="AY23" s="756"/>
      <c r="AZ23" s="756"/>
      <c r="BA23" s="756"/>
      <c r="BB23" s="756"/>
      <c r="BC23" s="756"/>
      <c r="BD23" s="756"/>
      <c r="BE23" s="756"/>
      <c r="BF23" s="751"/>
      <c r="BG23" s="641">
        <v>254781</v>
      </c>
      <c r="BH23" s="644"/>
      <c r="BI23" s="644"/>
      <c r="BJ23" s="644"/>
      <c r="BK23" s="644"/>
      <c r="BL23" s="644"/>
      <c r="BM23" s="644"/>
      <c r="BN23" s="645"/>
      <c r="BO23" s="703">
        <v>3.3</v>
      </c>
      <c r="BP23" s="703"/>
      <c r="BQ23" s="703"/>
      <c r="BR23" s="703"/>
      <c r="BS23" s="649" t="s">
        <v>173</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278</v>
      </c>
      <c r="CS23" s="759"/>
      <c r="CT23" s="759"/>
      <c r="CU23" s="759"/>
      <c r="CV23" s="759"/>
      <c r="CW23" s="759"/>
      <c r="CX23" s="759"/>
      <c r="CY23" s="760"/>
      <c r="CZ23" s="758" t="s">
        <v>279</v>
      </c>
      <c r="DA23" s="759"/>
      <c r="DB23" s="759"/>
      <c r="DC23" s="760"/>
      <c r="DD23" s="758" t="s">
        <v>280</v>
      </c>
      <c r="DE23" s="759"/>
      <c r="DF23" s="759"/>
      <c r="DG23" s="759"/>
      <c r="DH23" s="759"/>
      <c r="DI23" s="759"/>
      <c r="DJ23" s="759"/>
      <c r="DK23" s="760"/>
      <c r="DL23" s="767" t="s">
        <v>281</v>
      </c>
      <c r="DM23" s="768"/>
      <c r="DN23" s="768"/>
      <c r="DO23" s="768"/>
      <c r="DP23" s="768"/>
      <c r="DQ23" s="768"/>
      <c r="DR23" s="768"/>
      <c r="DS23" s="768"/>
      <c r="DT23" s="768"/>
      <c r="DU23" s="768"/>
      <c r="DV23" s="769"/>
      <c r="DW23" s="758" t="s">
        <v>282</v>
      </c>
      <c r="DX23" s="759"/>
      <c r="DY23" s="759"/>
      <c r="DZ23" s="759"/>
      <c r="EA23" s="759"/>
      <c r="EB23" s="759"/>
      <c r="EC23" s="760"/>
    </row>
    <row r="24" spans="2:133" ht="11.25" customHeight="1">
      <c r="B24" s="638" t="s">
        <v>283</v>
      </c>
      <c r="C24" s="639"/>
      <c r="D24" s="639"/>
      <c r="E24" s="639"/>
      <c r="F24" s="639"/>
      <c r="G24" s="639"/>
      <c r="H24" s="639"/>
      <c r="I24" s="639"/>
      <c r="J24" s="639"/>
      <c r="K24" s="639"/>
      <c r="L24" s="639"/>
      <c r="M24" s="639"/>
      <c r="N24" s="639"/>
      <c r="O24" s="639"/>
      <c r="P24" s="639"/>
      <c r="Q24" s="640"/>
      <c r="R24" s="641">
        <v>129306</v>
      </c>
      <c r="S24" s="644"/>
      <c r="T24" s="644"/>
      <c r="U24" s="644"/>
      <c r="V24" s="644"/>
      <c r="W24" s="644"/>
      <c r="X24" s="644"/>
      <c r="Y24" s="645"/>
      <c r="Z24" s="703">
        <v>0.4</v>
      </c>
      <c r="AA24" s="703"/>
      <c r="AB24" s="703"/>
      <c r="AC24" s="703"/>
      <c r="AD24" s="704" t="s">
        <v>123</v>
      </c>
      <c r="AE24" s="704"/>
      <c r="AF24" s="704"/>
      <c r="AG24" s="704"/>
      <c r="AH24" s="704"/>
      <c r="AI24" s="704"/>
      <c r="AJ24" s="704"/>
      <c r="AK24" s="704"/>
      <c r="AL24" s="646" t="s">
        <v>123</v>
      </c>
      <c r="AM24" s="647"/>
      <c r="AN24" s="647"/>
      <c r="AO24" s="705"/>
      <c r="AP24" s="749" t="s">
        <v>284</v>
      </c>
      <c r="AQ24" s="756"/>
      <c r="AR24" s="756"/>
      <c r="AS24" s="756"/>
      <c r="AT24" s="756"/>
      <c r="AU24" s="756"/>
      <c r="AV24" s="756"/>
      <c r="AW24" s="756"/>
      <c r="AX24" s="756"/>
      <c r="AY24" s="756"/>
      <c r="AZ24" s="756"/>
      <c r="BA24" s="756"/>
      <c r="BB24" s="756"/>
      <c r="BC24" s="756"/>
      <c r="BD24" s="756"/>
      <c r="BE24" s="756"/>
      <c r="BF24" s="751"/>
      <c r="BG24" s="641" t="s">
        <v>123</v>
      </c>
      <c r="BH24" s="644"/>
      <c r="BI24" s="644"/>
      <c r="BJ24" s="644"/>
      <c r="BK24" s="644"/>
      <c r="BL24" s="644"/>
      <c r="BM24" s="644"/>
      <c r="BN24" s="645"/>
      <c r="BO24" s="703" t="s">
        <v>173</v>
      </c>
      <c r="BP24" s="703"/>
      <c r="BQ24" s="703"/>
      <c r="BR24" s="703"/>
      <c r="BS24" s="649" t="s">
        <v>123</v>
      </c>
      <c r="BT24" s="644"/>
      <c r="BU24" s="644"/>
      <c r="BV24" s="644"/>
      <c r="BW24" s="644"/>
      <c r="BX24" s="644"/>
      <c r="BY24" s="644"/>
      <c r="BZ24" s="644"/>
      <c r="CA24" s="644"/>
      <c r="CB24" s="684"/>
      <c r="CD24" s="712" t="s">
        <v>285</v>
      </c>
      <c r="CE24" s="713"/>
      <c r="CF24" s="713"/>
      <c r="CG24" s="713"/>
      <c r="CH24" s="713"/>
      <c r="CI24" s="713"/>
      <c r="CJ24" s="713"/>
      <c r="CK24" s="713"/>
      <c r="CL24" s="713"/>
      <c r="CM24" s="713"/>
      <c r="CN24" s="713"/>
      <c r="CO24" s="713"/>
      <c r="CP24" s="713"/>
      <c r="CQ24" s="714"/>
      <c r="CR24" s="706">
        <v>13504863</v>
      </c>
      <c r="CS24" s="707"/>
      <c r="CT24" s="707"/>
      <c r="CU24" s="707"/>
      <c r="CV24" s="707"/>
      <c r="CW24" s="707"/>
      <c r="CX24" s="707"/>
      <c r="CY24" s="753"/>
      <c r="CZ24" s="754">
        <v>45.7</v>
      </c>
      <c r="DA24" s="723"/>
      <c r="DB24" s="723"/>
      <c r="DC24" s="757"/>
      <c r="DD24" s="752">
        <v>9187383</v>
      </c>
      <c r="DE24" s="707"/>
      <c r="DF24" s="707"/>
      <c r="DG24" s="707"/>
      <c r="DH24" s="707"/>
      <c r="DI24" s="707"/>
      <c r="DJ24" s="707"/>
      <c r="DK24" s="753"/>
      <c r="DL24" s="752">
        <v>9138475</v>
      </c>
      <c r="DM24" s="707"/>
      <c r="DN24" s="707"/>
      <c r="DO24" s="707"/>
      <c r="DP24" s="707"/>
      <c r="DQ24" s="707"/>
      <c r="DR24" s="707"/>
      <c r="DS24" s="707"/>
      <c r="DT24" s="707"/>
      <c r="DU24" s="707"/>
      <c r="DV24" s="753"/>
      <c r="DW24" s="754">
        <v>51.8</v>
      </c>
      <c r="DX24" s="723"/>
      <c r="DY24" s="723"/>
      <c r="DZ24" s="723"/>
      <c r="EA24" s="723"/>
      <c r="EB24" s="723"/>
      <c r="EC24" s="755"/>
    </row>
    <row r="25" spans="2:133" ht="11.25" customHeight="1">
      <c r="B25" s="638" t="s">
        <v>286</v>
      </c>
      <c r="C25" s="639"/>
      <c r="D25" s="639"/>
      <c r="E25" s="639"/>
      <c r="F25" s="639"/>
      <c r="G25" s="639"/>
      <c r="H25" s="639"/>
      <c r="I25" s="639"/>
      <c r="J25" s="639"/>
      <c r="K25" s="639"/>
      <c r="L25" s="639"/>
      <c r="M25" s="639"/>
      <c r="N25" s="639"/>
      <c r="O25" s="639"/>
      <c r="P25" s="639"/>
      <c r="Q25" s="640"/>
      <c r="R25" s="641">
        <v>370243</v>
      </c>
      <c r="S25" s="644"/>
      <c r="T25" s="644"/>
      <c r="U25" s="644"/>
      <c r="V25" s="644"/>
      <c r="W25" s="644"/>
      <c r="X25" s="644"/>
      <c r="Y25" s="645"/>
      <c r="Z25" s="703">
        <v>1.2</v>
      </c>
      <c r="AA25" s="703"/>
      <c r="AB25" s="703"/>
      <c r="AC25" s="703"/>
      <c r="AD25" s="704">
        <v>30223</v>
      </c>
      <c r="AE25" s="704"/>
      <c r="AF25" s="704"/>
      <c r="AG25" s="704"/>
      <c r="AH25" s="704"/>
      <c r="AI25" s="704"/>
      <c r="AJ25" s="704"/>
      <c r="AK25" s="704"/>
      <c r="AL25" s="646">
        <v>0.2</v>
      </c>
      <c r="AM25" s="647"/>
      <c r="AN25" s="647"/>
      <c r="AO25" s="705"/>
      <c r="AP25" s="749" t="s">
        <v>287</v>
      </c>
      <c r="AQ25" s="756"/>
      <c r="AR25" s="756"/>
      <c r="AS25" s="756"/>
      <c r="AT25" s="756"/>
      <c r="AU25" s="756"/>
      <c r="AV25" s="756"/>
      <c r="AW25" s="756"/>
      <c r="AX25" s="756"/>
      <c r="AY25" s="756"/>
      <c r="AZ25" s="756"/>
      <c r="BA25" s="756"/>
      <c r="BB25" s="756"/>
      <c r="BC25" s="756"/>
      <c r="BD25" s="756"/>
      <c r="BE25" s="756"/>
      <c r="BF25" s="751"/>
      <c r="BG25" s="641" t="s">
        <v>123</v>
      </c>
      <c r="BH25" s="644"/>
      <c r="BI25" s="644"/>
      <c r="BJ25" s="644"/>
      <c r="BK25" s="644"/>
      <c r="BL25" s="644"/>
      <c r="BM25" s="644"/>
      <c r="BN25" s="645"/>
      <c r="BO25" s="703" t="s">
        <v>173</v>
      </c>
      <c r="BP25" s="703"/>
      <c r="BQ25" s="703"/>
      <c r="BR25" s="703"/>
      <c r="BS25" s="649" t="s">
        <v>123</v>
      </c>
      <c r="BT25" s="644"/>
      <c r="BU25" s="644"/>
      <c r="BV25" s="644"/>
      <c r="BW25" s="644"/>
      <c r="BX25" s="644"/>
      <c r="BY25" s="644"/>
      <c r="BZ25" s="644"/>
      <c r="CA25" s="644"/>
      <c r="CB25" s="684"/>
      <c r="CD25" s="685" t="s">
        <v>288</v>
      </c>
      <c r="CE25" s="682"/>
      <c r="CF25" s="682"/>
      <c r="CG25" s="682"/>
      <c r="CH25" s="682"/>
      <c r="CI25" s="682"/>
      <c r="CJ25" s="682"/>
      <c r="CK25" s="682"/>
      <c r="CL25" s="682"/>
      <c r="CM25" s="682"/>
      <c r="CN25" s="682"/>
      <c r="CO25" s="682"/>
      <c r="CP25" s="682"/>
      <c r="CQ25" s="683"/>
      <c r="CR25" s="641">
        <v>5530765</v>
      </c>
      <c r="CS25" s="642"/>
      <c r="CT25" s="642"/>
      <c r="CU25" s="642"/>
      <c r="CV25" s="642"/>
      <c r="CW25" s="642"/>
      <c r="CX25" s="642"/>
      <c r="CY25" s="643"/>
      <c r="CZ25" s="646">
        <v>18.7</v>
      </c>
      <c r="DA25" s="675"/>
      <c r="DB25" s="675"/>
      <c r="DC25" s="676"/>
      <c r="DD25" s="649">
        <v>4631245</v>
      </c>
      <c r="DE25" s="642"/>
      <c r="DF25" s="642"/>
      <c r="DG25" s="642"/>
      <c r="DH25" s="642"/>
      <c r="DI25" s="642"/>
      <c r="DJ25" s="642"/>
      <c r="DK25" s="643"/>
      <c r="DL25" s="649">
        <v>4616032</v>
      </c>
      <c r="DM25" s="642"/>
      <c r="DN25" s="642"/>
      <c r="DO25" s="642"/>
      <c r="DP25" s="642"/>
      <c r="DQ25" s="642"/>
      <c r="DR25" s="642"/>
      <c r="DS25" s="642"/>
      <c r="DT25" s="642"/>
      <c r="DU25" s="642"/>
      <c r="DV25" s="643"/>
      <c r="DW25" s="646">
        <v>26.2</v>
      </c>
      <c r="DX25" s="675"/>
      <c r="DY25" s="675"/>
      <c r="DZ25" s="675"/>
      <c r="EA25" s="675"/>
      <c r="EB25" s="675"/>
      <c r="EC25" s="677"/>
    </row>
    <row r="26" spans="2:133" ht="11.25" customHeight="1">
      <c r="B26" s="638" t="s">
        <v>289</v>
      </c>
      <c r="C26" s="639"/>
      <c r="D26" s="639"/>
      <c r="E26" s="639"/>
      <c r="F26" s="639"/>
      <c r="G26" s="639"/>
      <c r="H26" s="639"/>
      <c r="I26" s="639"/>
      <c r="J26" s="639"/>
      <c r="K26" s="639"/>
      <c r="L26" s="639"/>
      <c r="M26" s="639"/>
      <c r="N26" s="639"/>
      <c r="O26" s="639"/>
      <c r="P26" s="639"/>
      <c r="Q26" s="640"/>
      <c r="R26" s="641">
        <v>290377</v>
      </c>
      <c r="S26" s="644"/>
      <c r="T26" s="644"/>
      <c r="U26" s="644"/>
      <c r="V26" s="644"/>
      <c r="W26" s="644"/>
      <c r="X26" s="644"/>
      <c r="Y26" s="645"/>
      <c r="Z26" s="703">
        <v>1</v>
      </c>
      <c r="AA26" s="703"/>
      <c r="AB26" s="703"/>
      <c r="AC26" s="703"/>
      <c r="AD26" s="704" t="s">
        <v>173</v>
      </c>
      <c r="AE26" s="704"/>
      <c r="AF26" s="704"/>
      <c r="AG26" s="704"/>
      <c r="AH26" s="704"/>
      <c r="AI26" s="704"/>
      <c r="AJ26" s="704"/>
      <c r="AK26" s="704"/>
      <c r="AL26" s="646" t="s">
        <v>123</v>
      </c>
      <c r="AM26" s="647"/>
      <c r="AN26" s="647"/>
      <c r="AO26" s="705"/>
      <c r="AP26" s="749" t="s">
        <v>290</v>
      </c>
      <c r="AQ26" s="750"/>
      <c r="AR26" s="750"/>
      <c r="AS26" s="750"/>
      <c r="AT26" s="750"/>
      <c r="AU26" s="750"/>
      <c r="AV26" s="750"/>
      <c r="AW26" s="750"/>
      <c r="AX26" s="750"/>
      <c r="AY26" s="750"/>
      <c r="AZ26" s="750"/>
      <c r="BA26" s="750"/>
      <c r="BB26" s="750"/>
      <c r="BC26" s="750"/>
      <c r="BD26" s="750"/>
      <c r="BE26" s="750"/>
      <c r="BF26" s="751"/>
      <c r="BG26" s="641" t="s">
        <v>173</v>
      </c>
      <c r="BH26" s="644"/>
      <c r="BI26" s="644"/>
      <c r="BJ26" s="644"/>
      <c r="BK26" s="644"/>
      <c r="BL26" s="644"/>
      <c r="BM26" s="644"/>
      <c r="BN26" s="645"/>
      <c r="BO26" s="703" t="s">
        <v>173</v>
      </c>
      <c r="BP26" s="703"/>
      <c r="BQ26" s="703"/>
      <c r="BR26" s="703"/>
      <c r="BS26" s="649" t="s">
        <v>173</v>
      </c>
      <c r="BT26" s="644"/>
      <c r="BU26" s="644"/>
      <c r="BV26" s="644"/>
      <c r="BW26" s="644"/>
      <c r="BX26" s="644"/>
      <c r="BY26" s="644"/>
      <c r="BZ26" s="644"/>
      <c r="CA26" s="644"/>
      <c r="CB26" s="684"/>
      <c r="CD26" s="685" t="s">
        <v>291</v>
      </c>
      <c r="CE26" s="682"/>
      <c r="CF26" s="682"/>
      <c r="CG26" s="682"/>
      <c r="CH26" s="682"/>
      <c r="CI26" s="682"/>
      <c r="CJ26" s="682"/>
      <c r="CK26" s="682"/>
      <c r="CL26" s="682"/>
      <c r="CM26" s="682"/>
      <c r="CN26" s="682"/>
      <c r="CO26" s="682"/>
      <c r="CP26" s="682"/>
      <c r="CQ26" s="683"/>
      <c r="CR26" s="641">
        <v>3330616</v>
      </c>
      <c r="CS26" s="644"/>
      <c r="CT26" s="644"/>
      <c r="CU26" s="644"/>
      <c r="CV26" s="644"/>
      <c r="CW26" s="644"/>
      <c r="CX26" s="644"/>
      <c r="CY26" s="645"/>
      <c r="CZ26" s="646">
        <v>11.3</v>
      </c>
      <c r="DA26" s="675"/>
      <c r="DB26" s="675"/>
      <c r="DC26" s="676"/>
      <c r="DD26" s="649">
        <v>3042350</v>
      </c>
      <c r="DE26" s="644"/>
      <c r="DF26" s="644"/>
      <c r="DG26" s="644"/>
      <c r="DH26" s="644"/>
      <c r="DI26" s="644"/>
      <c r="DJ26" s="644"/>
      <c r="DK26" s="645"/>
      <c r="DL26" s="649" t="s">
        <v>173</v>
      </c>
      <c r="DM26" s="644"/>
      <c r="DN26" s="644"/>
      <c r="DO26" s="644"/>
      <c r="DP26" s="644"/>
      <c r="DQ26" s="644"/>
      <c r="DR26" s="644"/>
      <c r="DS26" s="644"/>
      <c r="DT26" s="644"/>
      <c r="DU26" s="644"/>
      <c r="DV26" s="645"/>
      <c r="DW26" s="646" t="s">
        <v>173</v>
      </c>
      <c r="DX26" s="675"/>
      <c r="DY26" s="675"/>
      <c r="DZ26" s="675"/>
      <c r="EA26" s="675"/>
      <c r="EB26" s="675"/>
      <c r="EC26" s="677"/>
    </row>
    <row r="27" spans="2:133" ht="11.25" customHeight="1">
      <c r="B27" s="638" t="s">
        <v>292</v>
      </c>
      <c r="C27" s="639"/>
      <c r="D27" s="639"/>
      <c r="E27" s="639"/>
      <c r="F27" s="639"/>
      <c r="G27" s="639"/>
      <c r="H27" s="639"/>
      <c r="I27" s="639"/>
      <c r="J27" s="639"/>
      <c r="K27" s="639"/>
      <c r="L27" s="639"/>
      <c r="M27" s="639"/>
      <c r="N27" s="639"/>
      <c r="O27" s="639"/>
      <c r="P27" s="639"/>
      <c r="Q27" s="640"/>
      <c r="R27" s="641">
        <v>2917416</v>
      </c>
      <c r="S27" s="644"/>
      <c r="T27" s="644"/>
      <c r="U27" s="644"/>
      <c r="V27" s="644"/>
      <c r="W27" s="644"/>
      <c r="X27" s="644"/>
      <c r="Y27" s="645"/>
      <c r="Z27" s="703">
        <v>9.6</v>
      </c>
      <c r="AA27" s="703"/>
      <c r="AB27" s="703"/>
      <c r="AC27" s="703"/>
      <c r="AD27" s="704" t="s">
        <v>173</v>
      </c>
      <c r="AE27" s="704"/>
      <c r="AF27" s="704"/>
      <c r="AG27" s="704"/>
      <c r="AH27" s="704"/>
      <c r="AI27" s="704"/>
      <c r="AJ27" s="704"/>
      <c r="AK27" s="704"/>
      <c r="AL27" s="646" t="s">
        <v>123</v>
      </c>
      <c r="AM27" s="647"/>
      <c r="AN27" s="647"/>
      <c r="AO27" s="705"/>
      <c r="AP27" s="638" t="s">
        <v>293</v>
      </c>
      <c r="AQ27" s="639"/>
      <c r="AR27" s="639"/>
      <c r="AS27" s="639"/>
      <c r="AT27" s="639"/>
      <c r="AU27" s="639"/>
      <c r="AV27" s="639"/>
      <c r="AW27" s="639"/>
      <c r="AX27" s="639"/>
      <c r="AY27" s="639"/>
      <c r="AZ27" s="639"/>
      <c r="BA27" s="639"/>
      <c r="BB27" s="639"/>
      <c r="BC27" s="639"/>
      <c r="BD27" s="639"/>
      <c r="BE27" s="639"/>
      <c r="BF27" s="640"/>
      <c r="BG27" s="641">
        <v>7644326</v>
      </c>
      <c r="BH27" s="644"/>
      <c r="BI27" s="644"/>
      <c r="BJ27" s="644"/>
      <c r="BK27" s="644"/>
      <c r="BL27" s="644"/>
      <c r="BM27" s="644"/>
      <c r="BN27" s="645"/>
      <c r="BO27" s="703">
        <v>100</v>
      </c>
      <c r="BP27" s="703"/>
      <c r="BQ27" s="703"/>
      <c r="BR27" s="703"/>
      <c r="BS27" s="649">
        <v>27764</v>
      </c>
      <c r="BT27" s="644"/>
      <c r="BU27" s="644"/>
      <c r="BV27" s="644"/>
      <c r="BW27" s="644"/>
      <c r="BX27" s="644"/>
      <c r="BY27" s="644"/>
      <c r="BZ27" s="644"/>
      <c r="CA27" s="644"/>
      <c r="CB27" s="684"/>
      <c r="CD27" s="685" t="s">
        <v>294</v>
      </c>
      <c r="CE27" s="682"/>
      <c r="CF27" s="682"/>
      <c r="CG27" s="682"/>
      <c r="CH27" s="682"/>
      <c r="CI27" s="682"/>
      <c r="CJ27" s="682"/>
      <c r="CK27" s="682"/>
      <c r="CL27" s="682"/>
      <c r="CM27" s="682"/>
      <c r="CN27" s="682"/>
      <c r="CO27" s="682"/>
      <c r="CP27" s="682"/>
      <c r="CQ27" s="683"/>
      <c r="CR27" s="641">
        <v>5119943</v>
      </c>
      <c r="CS27" s="642"/>
      <c r="CT27" s="642"/>
      <c r="CU27" s="642"/>
      <c r="CV27" s="642"/>
      <c r="CW27" s="642"/>
      <c r="CX27" s="642"/>
      <c r="CY27" s="643"/>
      <c r="CZ27" s="646">
        <v>17.3</v>
      </c>
      <c r="DA27" s="675"/>
      <c r="DB27" s="675"/>
      <c r="DC27" s="676"/>
      <c r="DD27" s="649">
        <v>1711122</v>
      </c>
      <c r="DE27" s="642"/>
      <c r="DF27" s="642"/>
      <c r="DG27" s="642"/>
      <c r="DH27" s="642"/>
      <c r="DI27" s="642"/>
      <c r="DJ27" s="642"/>
      <c r="DK27" s="643"/>
      <c r="DL27" s="649">
        <v>1677427</v>
      </c>
      <c r="DM27" s="642"/>
      <c r="DN27" s="642"/>
      <c r="DO27" s="642"/>
      <c r="DP27" s="642"/>
      <c r="DQ27" s="642"/>
      <c r="DR27" s="642"/>
      <c r="DS27" s="642"/>
      <c r="DT27" s="642"/>
      <c r="DU27" s="642"/>
      <c r="DV27" s="643"/>
      <c r="DW27" s="646">
        <v>9.5</v>
      </c>
      <c r="DX27" s="675"/>
      <c r="DY27" s="675"/>
      <c r="DZ27" s="675"/>
      <c r="EA27" s="675"/>
      <c r="EB27" s="675"/>
      <c r="EC27" s="677"/>
    </row>
    <row r="28" spans="2:133" ht="11.25" customHeight="1">
      <c r="B28" s="746" t="s">
        <v>295</v>
      </c>
      <c r="C28" s="747"/>
      <c r="D28" s="747"/>
      <c r="E28" s="747"/>
      <c r="F28" s="747"/>
      <c r="G28" s="747"/>
      <c r="H28" s="747"/>
      <c r="I28" s="747"/>
      <c r="J28" s="747"/>
      <c r="K28" s="747"/>
      <c r="L28" s="747"/>
      <c r="M28" s="747"/>
      <c r="N28" s="747"/>
      <c r="O28" s="747"/>
      <c r="P28" s="747"/>
      <c r="Q28" s="748"/>
      <c r="R28" s="641" t="s">
        <v>123</v>
      </c>
      <c r="S28" s="644"/>
      <c r="T28" s="644"/>
      <c r="U28" s="644"/>
      <c r="V28" s="644"/>
      <c r="W28" s="644"/>
      <c r="X28" s="644"/>
      <c r="Y28" s="645"/>
      <c r="Z28" s="703" t="s">
        <v>173</v>
      </c>
      <c r="AA28" s="703"/>
      <c r="AB28" s="703"/>
      <c r="AC28" s="703"/>
      <c r="AD28" s="704" t="s">
        <v>123</v>
      </c>
      <c r="AE28" s="704"/>
      <c r="AF28" s="704"/>
      <c r="AG28" s="704"/>
      <c r="AH28" s="704"/>
      <c r="AI28" s="704"/>
      <c r="AJ28" s="704"/>
      <c r="AK28" s="704"/>
      <c r="AL28" s="646" t="s">
        <v>173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296</v>
      </c>
      <c r="CE28" s="682"/>
      <c r="CF28" s="682"/>
      <c r="CG28" s="682"/>
      <c r="CH28" s="682"/>
      <c r="CI28" s="682"/>
      <c r="CJ28" s="682"/>
      <c r="CK28" s="682"/>
      <c r="CL28" s="682"/>
      <c r="CM28" s="682"/>
      <c r="CN28" s="682"/>
      <c r="CO28" s="682"/>
      <c r="CP28" s="682"/>
      <c r="CQ28" s="683"/>
      <c r="CR28" s="641">
        <v>2854155</v>
      </c>
      <c r="CS28" s="644"/>
      <c r="CT28" s="644"/>
      <c r="CU28" s="644"/>
      <c r="CV28" s="644"/>
      <c r="CW28" s="644"/>
      <c r="CX28" s="644"/>
      <c r="CY28" s="645"/>
      <c r="CZ28" s="646">
        <v>9.6999999999999993</v>
      </c>
      <c r="DA28" s="675"/>
      <c r="DB28" s="675"/>
      <c r="DC28" s="676"/>
      <c r="DD28" s="649">
        <v>2845016</v>
      </c>
      <c r="DE28" s="644"/>
      <c r="DF28" s="644"/>
      <c r="DG28" s="644"/>
      <c r="DH28" s="644"/>
      <c r="DI28" s="644"/>
      <c r="DJ28" s="644"/>
      <c r="DK28" s="645"/>
      <c r="DL28" s="649">
        <v>2845016</v>
      </c>
      <c r="DM28" s="644"/>
      <c r="DN28" s="644"/>
      <c r="DO28" s="644"/>
      <c r="DP28" s="644"/>
      <c r="DQ28" s="644"/>
      <c r="DR28" s="644"/>
      <c r="DS28" s="644"/>
      <c r="DT28" s="644"/>
      <c r="DU28" s="644"/>
      <c r="DV28" s="645"/>
      <c r="DW28" s="646">
        <v>16.100000000000001</v>
      </c>
      <c r="DX28" s="675"/>
      <c r="DY28" s="675"/>
      <c r="DZ28" s="675"/>
      <c r="EA28" s="675"/>
      <c r="EB28" s="675"/>
      <c r="EC28" s="677"/>
    </row>
    <row r="29" spans="2:133" ht="11.25" customHeight="1">
      <c r="B29" s="638" t="s">
        <v>297</v>
      </c>
      <c r="C29" s="639"/>
      <c r="D29" s="639"/>
      <c r="E29" s="639"/>
      <c r="F29" s="639"/>
      <c r="G29" s="639"/>
      <c r="H29" s="639"/>
      <c r="I29" s="639"/>
      <c r="J29" s="639"/>
      <c r="K29" s="639"/>
      <c r="L29" s="639"/>
      <c r="M29" s="639"/>
      <c r="N29" s="639"/>
      <c r="O29" s="639"/>
      <c r="P29" s="639"/>
      <c r="Q29" s="640"/>
      <c r="R29" s="641">
        <v>2485299</v>
      </c>
      <c r="S29" s="644"/>
      <c r="T29" s="644"/>
      <c r="U29" s="644"/>
      <c r="V29" s="644"/>
      <c r="W29" s="644"/>
      <c r="X29" s="644"/>
      <c r="Y29" s="645"/>
      <c r="Z29" s="703">
        <v>8.1999999999999993</v>
      </c>
      <c r="AA29" s="703"/>
      <c r="AB29" s="703"/>
      <c r="AC29" s="703"/>
      <c r="AD29" s="704" t="s">
        <v>123</v>
      </c>
      <c r="AE29" s="704"/>
      <c r="AF29" s="704"/>
      <c r="AG29" s="704"/>
      <c r="AH29" s="704"/>
      <c r="AI29" s="704"/>
      <c r="AJ29" s="704"/>
      <c r="AK29" s="704"/>
      <c r="AL29" s="646" t="s">
        <v>173</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298</v>
      </c>
      <c r="BH29" s="743"/>
      <c r="BI29" s="743"/>
      <c r="BJ29" s="743"/>
      <c r="BK29" s="743"/>
      <c r="BL29" s="743"/>
      <c r="BM29" s="743"/>
      <c r="BN29" s="743"/>
      <c r="BO29" s="743"/>
      <c r="BP29" s="743"/>
      <c r="BQ29" s="744"/>
      <c r="BR29" s="715" t="s">
        <v>299</v>
      </c>
      <c r="BS29" s="743"/>
      <c r="BT29" s="743"/>
      <c r="BU29" s="743"/>
      <c r="BV29" s="743"/>
      <c r="BW29" s="743"/>
      <c r="BX29" s="743"/>
      <c r="BY29" s="743"/>
      <c r="BZ29" s="743"/>
      <c r="CA29" s="743"/>
      <c r="CB29" s="744"/>
      <c r="CD29" s="725" t="s">
        <v>300</v>
      </c>
      <c r="CE29" s="726"/>
      <c r="CF29" s="685" t="s">
        <v>301</v>
      </c>
      <c r="CG29" s="682"/>
      <c r="CH29" s="682"/>
      <c r="CI29" s="682"/>
      <c r="CJ29" s="682"/>
      <c r="CK29" s="682"/>
      <c r="CL29" s="682"/>
      <c r="CM29" s="682"/>
      <c r="CN29" s="682"/>
      <c r="CO29" s="682"/>
      <c r="CP29" s="682"/>
      <c r="CQ29" s="683"/>
      <c r="CR29" s="641">
        <v>2854155</v>
      </c>
      <c r="CS29" s="642"/>
      <c r="CT29" s="642"/>
      <c r="CU29" s="642"/>
      <c r="CV29" s="642"/>
      <c r="CW29" s="642"/>
      <c r="CX29" s="642"/>
      <c r="CY29" s="643"/>
      <c r="CZ29" s="646">
        <v>9.6999999999999993</v>
      </c>
      <c r="DA29" s="675"/>
      <c r="DB29" s="675"/>
      <c r="DC29" s="676"/>
      <c r="DD29" s="649">
        <v>2845016</v>
      </c>
      <c r="DE29" s="642"/>
      <c r="DF29" s="642"/>
      <c r="DG29" s="642"/>
      <c r="DH29" s="642"/>
      <c r="DI29" s="642"/>
      <c r="DJ29" s="642"/>
      <c r="DK29" s="643"/>
      <c r="DL29" s="649">
        <v>2845016</v>
      </c>
      <c r="DM29" s="642"/>
      <c r="DN29" s="642"/>
      <c r="DO29" s="642"/>
      <c r="DP29" s="642"/>
      <c r="DQ29" s="642"/>
      <c r="DR29" s="642"/>
      <c r="DS29" s="642"/>
      <c r="DT29" s="642"/>
      <c r="DU29" s="642"/>
      <c r="DV29" s="643"/>
      <c r="DW29" s="646">
        <v>16.100000000000001</v>
      </c>
      <c r="DX29" s="675"/>
      <c r="DY29" s="675"/>
      <c r="DZ29" s="675"/>
      <c r="EA29" s="675"/>
      <c r="EB29" s="675"/>
      <c r="EC29" s="677"/>
    </row>
    <row r="30" spans="2:133" ht="11.25" customHeight="1">
      <c r="B30" s="638" t="s">
        <v>302</v>
      </c>
      <c r="C30" s="639"/>
      <c r="D30" s="639"/>
      <c r="E30" s="639"/>
      <c r="F30" s="639"/>
      <c r="G30" s="639"/>
      <c r="H30" s="639"/>
      <c r="I30" s="639"/>
      <c r="J30" s="639"/>
      <c r="K30" s="639"/>
      <c r="L30" s="639"/>
      <c r="M30" s="639"/>
      <c r="N30" s="639"/>
      <c r="O30" s="639"/>
      <c r="P30" s="639"/>
      <c r="Q30" s="640"/>
      <c r="R30" s="641">
        <v>47037</v>
      </c>
      <c r="S30" s="644"/>
      <c r="T30" s="644"/>
      <c r="U30" s="644"/>
      <c r="V30" s="644"/>
      <c r="W30" s="644"/>
      <c r="X30" s="644"/>
      <c r="Y30" s="645"/>
      <c r="Z30" s="703">
        <v>0.2</v>
      </c>
      <c r="AA30" s="703"/>
      <c r="AB30" s="703"/>
      <c r="AC30" s="703"/>
      <c r="AD30" s="704">
        <v>8316</v>
      </c>
      <c r="AE30" s="704"/>
      <c r="AF30" s="704"/>
      <c r="AG30" s="704"/>
      <c r="AH30" s="704"/>
      <c r="AI30" s="704"/>
      <c r="AJ30" s="704"/>
      <c r="AK30" s="704"/>
      <c r="AL30" s="646">
        <v>0</v>
      </c>
      <c r="AM30" s="647"/>
      <c r="AN30" s="647"/>
      <c r="AO30" s="705"/>
      <c r="AP30" s="731" t="s">
        <v>303</v>
      </c>
      <c r="AQ30" s="732"/>
      <c r="AR30" s="732"/>
      <c r="AS30" s="732"/>
      <c r="AT30" s="737" t="s">
        <v>304</v>
      </c>
      <c r="AU30" s="210"/>
      <c r="AV30" s="210"/>
      <c r="AW30" s="210"/>
      <c r="AX30" s="740" t="s">
        <v>181</v>
      </c>
      <c r="AY30" s="741"/>
      <c r="AZ30" s="741"/>
      <c r="BA30" s="741"/>
      <c r="BB30" s="741"/>
      <c r="BC30" s="741"/>
      <c r="BD30" s="741"/>
      <c r="BE30" s="741"/>
      <c r="BF30" s="742"/>
      <c r="BG30" s="721">
        <v>98.1</v>
      </c>
      <c r="BH30" s="722"/>
      <c r="BI30" s="722"/>
      <c r="BJ30" s="722"/>
      <c r="BK30" s="722"/>
      <c r="BL30" s="722"/>
      <c r="BM30" s="723">
        <v>90.5</v>
      </c>
      <c r="BN30" s="722"/>
      <c r="BO30" s="722"/>
      <c r="BP30" s="722"/>
      <c r="BQ30" s="724"/>
      <c r="BR30" s="721">
        <v>98</v>
      </c>
      <c r="BS30" s="722"/>
      <c r="BT30" s="722"/>
      <c r="BU30" s="722"/>
      <c r="BV30" s="722"/>
      <c r="BW30" s="722"/>
      <c r="BX30" s="723">
        <v>88.6</v>
      </c>
      <c r="BY30" s="722"/>
      <c r="BZ30" s="722"/>
      <c r="CA30" s="722"/>
      <c r="CB30" s="724"/>
      <c r="CD30" s="727"/>
      <c r="CE30" s="728"/>
      <c r="CF30" s="685" t="s">
        <v>305</v>
      </c>
      <c r="CG30" s="682"/>
      <c r="CH30" s="682"/>
      <c r="CI30" s="682"/>
      <c r="CJ30" s="682"/>
      <c r="CK30" s="682"/>
      <c r="CL30" s="682"/>
      <c r="CM30" s="682"/>
      <c r="CN30" s="682"/>
      <c r="CO30" s="682"/>
      <c r="CP30" s="682"/>
      <c r="CQ30" s="683"/>
      <c r="CR30" s="641">
        <v>2666714</v>
      </c>
      <c r="CS30" s="644"/>
      <c r="CT30" s="644"/>
      <c r="CU30" s="644"/>
      <c r="CV30" s="644"/>
      <c r="CW30" s="644"/>
      <c r="CX30" s="644"/>
      <c r="CY30" s="645"/>
      <c r="CZ30" s="646">
        <v>9</v>
      </c>
      <c r="DA30" s="675"/>
      <c r="DB30" s="675"/>
      <c r="DC30" s="676"/>
      <c r="DD30" s="649">
        <v>2657622</v>
      </c>
      <c r="DE30" s="644"/>
      <c r="DF30" s="644"/>
      <c r="DG30" s="644"/>
      <c r="DH30" s="644"/>
      <c r="DI30" s="644"/>
      <c r="DJ30" s="644"/>
      <c r="DK30" s="645"/>
      <c r="DL30" s="649">
        <v>2657622</v>
      </c>
      <c r="DM30" s="644"/>
      <c r="DN30" s="644"/>
      <c r="DO30" s="644"/>
      <c r="DP30" s="644"/>
      <c r="DQ30" s="644"/>
      <c r="DR30" s="644"/>
      <c r="DS30" s="644"/>
      <c r="DT30" s="644"/>
      <c r="DU30" s="644"/>
      <c r="DV30" s="645"/>
      <c r="DW30" s="646">
        <v>15.1</v>
      </c>
      <c r="DX30" s="675"/>
      <c r="DY30" s="675"/>
      <c r="DZ30" s="675"/>
      <c r="EA30" s="675"/>
      <c r="EB30" s="675"/>
      <c r="EC30" s="677"/>
    </row>
    <row r="31" spans="2:133" ht="11.25" customHeight="1">
      <c r="B31" s="638" t="s">
        <v>306</v>
      </c>
      <c r="C31" s="639"/>
      <c r="D31" s="639"/>
      <c r="E31" s="639"/>
      <c r="F31" s="639"/>
      <c r="G31" s="639"/>
      <c r="H31" s="639"/>
      <c r="I31" s="639"/>
      <c r="J31" s="639"/>
      <c r="K31" s="639"/>
      <c r="L31" s="639"/>
      <c r="M31" s="639"/>
      <c r="N31" s="639"/>
      <c r="O31" s="639"/>
      <c r="P31" s="639"/>
      <c r="Q31" s="640"/>
      <c r="R31" s="641">
        <v>33327</v>
      </c>
      <c r="S31" s="644"/>
      <c r="T31" s="644"/>
      <c r="U31" s="644"/>
      <c r="V31" s="644"/>
      <c r="W31" s="644"/>
      <c r="X31" s="644"/>
      <c r="Y31" s="645"/>
      <c r="Z31" s="703">
        <v>0.1</v>
      </c>
      <c r="AA31" s="703"/>
      <c r="AB31" s="703"/>
      <c r="AC31" s="703"/>
      <c r="AD31" s="704" t="s">
        <v>123</v>
      </c>
      <c r="AE31" s="704"/>
      <c r="AF31" s="704"/>
      <c r="AG31" s="704"/>
      <c r="AH31" s="704"/>
      <c r="AI31" s="704"/>
      <c r="AJ31" s="704"/>
      <c r="AK31" s="704"/>
      <c r="AL31" s="646" t="s">
        <v>123</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98.4</v>
      </c>
      <c r="BH31" s="642"/>
      <c r="BI31" s="642"/>
      <c r="BJ31" s="642"/>
      <c r="BK31" s="642"/>
      <c r="BL31" s="642"/>
      <c r="BM31" s="647">
        <v>92.3</v>
      </c>
      <c r="BN31" s="720"/>
      <c r="BO31" s="720"/>
      <c r="BP31" s="720"/>
      <c r="BQ31" s="681"/>
      <c r="BR31" s="719">
        <v>98.4</v>
      </c>
      <c r="BS31" s="642"/>
      <c r="BT31" s="642"/>
      <c r="BU31" s="642"/>
      <c r="BV31" s="642"/>
      <c r="BW31" s="642"/>
      <c r="BX31" s="647">
        <v>90.4</v>
      </c>
      <c r="BY31" s="720"/>
      <c r="BZ31" s="720"/>
      <c r="CA31" s="720"/>
      <c r="CB31" s="681"/>
      <c r="CD31" s="727"/>
      <c r="CE31" s="728"/>
      <c r="CF31" s="685" t="s">
        <v>309</v>
      </c>
      <c r="CG31" s="682"/>
      <c r="CH31" s="682"/>
      <c r="CI31" s="682"/>
      <c r="CJ31" s="682"/>
      <c r="CK31" s="682"/>
      <c r="CL31" s="682"/>
      <c r="CM31" s="682"/>
      <c r="CN31" s="682"/>
      <c r="CO31" s="682"/>
      <c r="CP31" s="682"/>
      <c r="CQ31" s="683"/>
      <c r="CR31" s="641">
        <v>187441</v>
      </c>
      <c r="CS31" s="642"/>
      <c r="CT31" s="642"/>
      <c r="CU31" s="642"/>
      <c r="CV31" s="642"/>
      <c r="CW31" s="642"/>
      <c r="CX31" s="642"/>
      <c r="CY31" s="643"/>
      <c r="CZ31" s="646">
        <v>0.6</v>
      </c>
      <c r="DA31" s="675"/>
      <c r="DB31" s="675"/>
      <c r="DC31" s="676"/>
      <c r="DD31" s="649">
        <v>187394</v>
      </c>
      <c r="DE31" s="642"/>
      <c r="DF31" s="642"/>
      <c r="DG31" s="642"/>
      <c r="DH31" s="642"/>
      <c r="DI31" s="642"/>
      <c r="DJ31" s="642"/>
      <c r="DK31" s="643"/>
      <c r="DL31" s="649">
        <v>187394</v>
      </c>
      <c r="DM31" s="642"/>
      <c r="DN31" s="642"/>
      <c r="DO31" s="642"/>
      <c r="DP31" s="642"/>
      <c r="DQ31" s="642"/>
      <c r="DR31" s="642"/>
      <c r="DS31" s="642"/>
      <c r="DT31" s="642"/>
      <c r="DU31" s="642"/>
      <c r="DV31" s="643"/>
      <c r="DW31" s="646">
        <v>1.1000000000000001</v>
      </c>
      <c r="DX31" s="675"/>
      <c r="DY31" s="675"/>
      <c r="DZ31" s="675"/>
      <c r="EA31" s="675"/>
      <c r="EB31" s="675"/>
      <c r="EC31" s="677"/>
    </row>
    <row r="32" spans="2:133" ht="11.25" customHeight="1">
      <c r="B32" s="638" t="s">
        <v>310</v>
      </c>
      <c r="C32" s="639"/>
      <c r="D32" s="639"/>
      <c r="E32" s="639"/>
      <c r="F32" s="639"/>
      <c r="G32" s="639"/>
      <c r="H32" s="639"/>
      <c r="I32" s="639"/>
      <c r="J32" s="639"/>
      <c r="K32" s="639"/>
      <c r="L32" s="639"/>
      <c r="M32" s="639"/>
      <c r="N32" s="639"/>
      <c r="O32" s="639"/>
      <c r="P32" s="639"/>
      <c r="Q32" s="640"/>
      <c r="R32" s="641">
        <v>388901</v>
      </c>
      <c r="S32" s="644"/>
      <c r="T32" s="644"/>
      <c r="U32" s="644"/>
      <c r="V32" s="644"/>
      <c r="W32" s="644"/>
      <c r="X32" s="644"/>
      <c r="Y32" s="645"/>
      <c r="Z32" s="703">
        <v>1.3</v>
      </c>
      <c r="AA32" s="703"/>
      <c r="AB32" s="703"/>
      <c r="AC32" s="703"/>
      <c r="AD32" s="704" t="s">
        <v>173</v>
      </c>
      <c r="AE32" s="704"/>
      <c r="AF32" s="704"/>
      <c r="AG32" s="704"/>
      <c r="AH32" s="704"/>
      <c r="AI32" s="704"/>
      <c r="AJ32" s="704"/>
      <c r="AK32" s="704"/>
      <c r="AL32" s="646" t="s">
        <v>123</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97.6</v>
      </c>
      <c r="BH32" s="657"/>
      <c r="BI32" s="657"/>
      <c r="BJ32" s="657"/>
      <c r="BK32" s="657"/>
      <c r="BL32" s="657"/>
      <c r="BM32" s="701">
        <v>87.3</v>
      </c>
      <c r="BN32" s="657"/>
      <c r="BO32" s="657"/>
      <c r="BP32" s="657"/>
      <c r="BQ32" s="694"/>
      <c r="BR32" s="718">
        <v>97.4</v>
      </c>
      <c r="BS32" s="657"/>
      <c r="BT32" s="657"/>
      <c r="BU32" s="657"/>
      <c r="BV32" s="657"/>
      <c r="BW32" s="657"/>
      <c r="BX32" s="701">
        <v>85.1</v>
      </c>
      <c r="BY32" s="657"/>
      <c r="BZ32" s="657"/>
      <c r="CA32" s="657"/>
      <c r="CB32" s="694"/>
      <c r="CD32" s="729"/>
      <c r="CE32" s="730"/>
      <c r="CF32" s="685" t="s">
        <v>312</v>
      </c>
      <c r="CG32" s="682"/>
      <c r="CH32" s="682"/>
      <c r="CI32" s="682"/>
      <c r="CJ32" s="682"/>
      <c r="CK32" s="682"/>
      <c r="CL32" s="682"/>
      <c r="CM32" s="682"/>
      <c r="CN32" s="682"/>
      <c r="CO32" s="682"/>
      <c r="CP32" s="682"/>
      <c r="CQ32" s="683"/>
      <c r="CR32" s="641" t="s">
        <v>123</v>
      </c>
      <c r="CS32" s="644"/>
      <c r="CT32" s="644"/>
      <c r="CU32" s="644"/>
      <c r="CV32" s="644"/>
      <c r="CW32" s="644"/>
      <c r="CX32" s="644"/>
      <c r="CY32" s="645"/>
      <c r="CZ32" s="646" t="s">
        <v>123</v>
      </c>
      <c r="DA32" s="675"/>
      <c r="DB32" s="675"/>
      <c r="DC32" s="676"/>
      <c r="DD32" s="649" t="s">
        <v>123</v>
      </c>
      <c r="DE32" s="644"/>
      <c r="DF32" s="644"/>
      <c r="DG32" s="644"/>
      <c r="DH32" s="644"/>
      <c r="DI32" s="644"/>
      <c r="DJ32" s="644"/>
      <c r="DK32" s="645"/>
      <c r="DL32" s="649" t="s">
        <v>173</v>
      </c>
      <c r="DM32" s="644"/>
      <c r="DN32" s="644"/>
      <c r="DO32" s="644"/>
      <c r="DP32" s="644"/>
      <c r="DQ32" s="644"/>
      <c r="DR32" s="644"/>
      <c r="DS32" s="644"/>
      <c r="DT32" s="644"/>
      <c r="DU32" s="644"/>
      <c r="DV32" s="645"/>
      <c r="DW32" s="646" t="s">
        <v>123</v>
      </c>
      <c r="DX32" s="675"/>
      <c r="DY32" s="675"/>
      <c r="DZ32" s="675"/>
      <c r="EA32" s="675"/>
      <c r="EB32" s="675"/>
      <c r="EC32" s="677"/>
    </row>
    <row r="33" spans="2:133" ht="11.25" customHeight="1">
      <c r="B33" s="638" t="s">
        <v>313</v>
      </c>
      <c r="C33" s="639"/>
      <c r="D33" s="639"/>
      <c r="E33" s="639"/>
      <c r="F33" s="639"/>
      <c r="G33" s="639"/>
      <c r="H33" s="639"/>
      <c r="I33" s="639"/>
      <c r="J33" s="639"/>
      <c r="K33" s="639"/>
      <c r="L33" s="639"/>
      <c r="M33" s="639"/>
      <c r="N33" s="639"/>
      <c r="O33" s="639"/>
      <c r="P33" s="639"/>
      <c r="Q33" s="640"/>
      <c r="R33" s="641">
        <v>1660592</v>
      </c>
      <c r="S33" s="644"/>
      <c r="T33" s="644"/>
      <c r="U33" s="644"/>
      <c r="V33" s="644"/>
      <c r="W33" s="644"/>
      <c r="X33" s="644"/>
      <c r="Y33" s="645"/>
      <c r="Z33" s="703">
        <v>5.5</v>
      </c>
      <c r="AA33" s="703"/>
      <c r="AB33" s="703"/>
      <c r="AC33" s="703"/>
      <c r="AD33" s="704" t="s">
        <v>123</v>
      </c>
      <c r="AE33" s="704"/>
      <c r="AF33" s="704"/>
      <c r="AG33" s="704"/>
      <c r="AH33" s="704"/>
      <c r="AI33" s="704"/>
      <c r="AJ33" s="704"/>
      <c r="AK33" s="704"/>
      <c r="AL33" s="646" t="s">
        <v>173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12507676</v>
      </c>
      <c r="CS33" s="642"/>
      <c r="CT33" s="642"/>
      <c r="CU33" s="642"/>
      <c r="CV33" s="642"/>
      <c r="CW33" s="642"/>
      <c r="CX33" s="642"/>
      <c r="CY33" s="643"/>
      <c r="CZ33" s="646">
        <v>42.4</v>
      </c>
      <c r="DA33" s="675"/>
      <c r="DB33" s="675"/>
      <c r="DC33" s="676"/>
      <c r="DD33" s="649">
        <v>9381373</v>
      </c>
      <c r="DE33" s="642"/>
      <c r="DF33" s="642"/>
      <c r="DG33" s="642"/>
      <c r="DH33" s="642"/>
      <c r="DI33" s="642"/>
      <c r="DJ33" s="642"/>
      <c r="DK33" s="643"/>
      <c r="DL33" s="649">
        <v>6524798</v>
      </c>
      <c r="DM33" s="642"/>
      <c r="DN33" s="642"/>
      <c r="DO33" s="642"/>
      <c r="DP33" s="642"/>
      <c r="DQ33" s="642"/>
      <c r="DR33" s="642"/>
      <c r="DS33" s="642"/>
      <c r="DT33" s="642"/>
      <c r="DU33" s="642"/>
      <c r="DV33" s="643"/>
      <c r="DW33" s="646">
        <v>37</v>
      </c>
      <c r="DX33" s="675"/>
      <c r="DY33" s="675"/>
      <c r="DZ33" s="675"/>
      <c r="EA33" s="675"/>
      <c r="EB33" s="675"/>
      <c r="EC33" s="677"/>
    </row>
    <row r="34" spans="2:133" ht="11.25" customHeight="1">
      <c r="B34" s="638" t="s">
        <v>315</v>
      </c>
      <c r="C34" s="639"/>
      <c r="D34" s="639"/>
      <c r="E34" s="639"/>
      <c r="F34" s="639"/>
      <c r="G34" s="639"/>
      <c r="H34" s="639"/>
      <c r="I34" s="639"/>
      <c r="J34" s="639"/>
      <c r="K34" s="639"/>
      <c r="L34" s="639"/>
      <c r="M34" s="639"/>
      <c r="N34" s="639"/>
      <c r="O34" s="639"/>
      <c r="P34" s="639"/>
      <c r="Q34" s="640"/>
      <c r="R34" s="641">
        <v>1225310</v>
      </c>
      <c r="S34" s="644"/>
      <c r="T34" s="644"/>
      <c r="U34" s="644"/>
      <c r="V34" s="644"/>
      <c r="W34" s="644"/>
      <c r="X34" s="644"/>
      <c r="Y34" s="645"/>
      <c r="Z34" s="703">
        <v>4</v>
      </c>
      <c r="AA34" s="703"/>
      <c r="AB34" s="703"/>
      <c r="AC34" s="703"/>
      <c r="AD34" s="704">
        <v>9497</v>
      </c>
      <c r="AE34" s="704"/>
      <c r="AF34" s="704"/>
      <c r="AG34" s="704"/>
      <c r="AH34" s="704"/>
      <c r="AI34" s="704"/>
      <c r="AJ34" s="704"/>
      <c r="AK34" s="704"/>
      <c r="AL34" s="646">
        <v>0.1</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3243771</v>
      </c>
      <c r="CS34" s="644"/>
      <c r="CT34" s="644"/>
      <c r="CU34" s="644"/>
      <c r="CV34" s="644"/>
      <c r="CW34" s="644"/>
      <c r="CX34" s="644"/>
      <c r="CY34" s="645"/>
      <c r="CZ34" s="646">
        <v>11</v>
      </c>
      <c r="DA34" s="675"/>
      <c r="DB34" s="675"/>
      <c r="DC34" s="676"/>
      <c r="DD34" s="649">
        <v>2297602</v>
      </c>
      <c r="DE34" s="644"/>
      <c r="DF34" s="644"/>
      <c r="DG34" s="644"/>
      <c r="DH34" s="644"/>
      <c r="DI34" s="644"/>
      <c r="DJ34" s="644"/>
      <c r="DK34" s="645"/>
      <c r="DL34" s="649">
        <v>2205167</v>
      </c>
      <c r="DM34" s="644"/>
      <c r="DN34" s="644"/>
      <c r="DO34" s="644"/>
      <c r="DP34" s="644"/>
      <c r="DQ34" s="644"/>
      <c r="DR34" s="644"/>
      <c r="DS34" s="644"/>
      <c r="DT34" s="644"/>
      <c r="DU34" s="644"/>
      <c r="DV34" s="645"/>
      <c r="DW34" s="646">
        <v>12.5</v>
      </c>
      <c r="DX34" s="675"/>
      <c r="DY34" s="675"/>
      <c r="DZ34" s="675"/>
      <c r="EA34" s="675"/>
      <c r="EB34" s="675"/>
      <c r="EC34" s="677"/>
    </row>
    <row r="35" spans="2:133" ht="11.25" customHeight="1">
      <c r="B35" s="638" t="s">
        <v>319</v>
      </c>
      <c r="C35" s="639"/>
      <c r="D35" s="639"/>
      <c r="E35" s="639"/>
      <c r="F35" s="639"/>
      <c r="G35" s="639"/>
      <c r="H35" s="639"/>
      <c r="I35" s="639"/>
      <c r="J35" s="639"/>
      <c r="K35" s="639"/>
      <c r="L35" s="639"/>
      <c r="M35" s="639"/>
      <c r="N35" s="639"/>
      <c r="O35" s="639"/>
      <c r="P35" s="639"/>
      <c r="Q35" s="640"/>
      <c r="R35" s="641">
        <v>2500600</v>
      </c>
      <c r="S35" s="644"/>
      <c r="T35" s="644"/>
      <c r="U35" s="644"/>
      <c r="V35" s="644"/>
      <c r="W35" s="644"/>
      <c r="X35" s="644"/>
      <c r="Y35" s="645"/>
      <c r="Z35" s="703">
        <v>8.1999999999999993</v>
      </c>
      <c r="AA35" s="703"/>
      <c r="AB35" s="703"/>
      <c r="AC35" s="703"/>
      <c r="AD35" s="704" t="s">
        <v>173</v>
      </c>
      <c r="AE35" s="704"/>
      <c r="AF35" s="704"/>
      <c r="AG35" s="704"/>
      <c r="AH35" s="704"/>
      <c r="AI35" s="704"/>
      <c r="AJ35" s="704"/>
      <c r="AK35" s="704"/>
      <c r="AL35" s="646" t="s">
        <v>123</v>
      </c>
      <c r="AM35" s="647"/>
      <c r="AN35" s="647"/>
      <c r="AO35" s="705"/>
      <c r="AP35" s="214"/>
      <c r="AQ35" s="709" t="s">
        <v>320</v>
      </c>
      <c r="AR35" s="710"/>
      <c r="AS35" s="710"/>
      <c r="AT35" s="710"/>
      <c r="AU35" s="710"/>
      <c r="AV35" s="710"/>
      <c r="AW35" s="710"/>
      <c r="AX35" s="710"/>
      <c r="AY35" s="711"/>
      <c r="AZ35" s="706">
        <v>2569955</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446439</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176385</v>
      </c>
      <c r="CS35" s="642"/>
      <c r="CT35" s="642"/>
      <c r="CU35" s="642"/>
      <c r="CV35" s="642"/>
      <c r="CW35" s="642"/>
      <c r="CX35" s="642"/>
      <c r="CY35" s="643"/>
      <c r="CZ35" s="646">
        <v>0.6</v>
      </c>
      <c r="DA35" s="675"/>
      <c r="DB35" s="675"/>
      <c r="DC35" s="676"/>
      <c r="DD35" s="649">
        <v>124472</v>
      </c>
      <c r="DE35" s="642"/>
      <c r="DF35" s="642"/>
      <c r="DG35" s="642"/>
      <c r="DH35" s="642"/>
      <c r="DI35" s="642"/>
      <c r="DJ35" s="642"/>
      <c r="DK35" s="643"/>
      <c r="DL35" s="649">
        <v>101224</v>
      </c>
      <c r="DM35" s="642"/>
      <c r="DN35" s="642"/>
      <c r="DO35" s="642"/>
      <c r="DP35" s="642"/>
      <c r="DQ35" s="642"/>
      <c r="DR35" s="642"/>
      <c r="DS35" s="642"/>
      <c r="DT35" s="642"/>
      <c r="DU35" s="642"/>
      <c r="DV35" s="643"/>
      <c r="DW35" s="646">
        <v>0.6</v>
      </c>
      <c r="DX35" s="675"/>
      <c r="DY35" s="675"/>
      <c r="DZ35" s="675"/>
      <c r="EA35" s="675"/>
      <c r="EB35" s="675"/>
      <c r="EC35" s="677"/>
    </row>
    <row r="36" spans="2:133" ht="11.25" customHeight="1">
      <c r="B36" s="638" t="s">
        <v>323</v>
      </c>
      <c r="C36" s="639"/>
      <c r="D36" s="639"/>
      <c r="E36" s="639"/>
      <c r="F36" s="639"/>
      <c r="G36" s="639"/>
      <c r="H36" s="639"/>
      <c r="I36" s="639"/>
      <c r="J36" s="639"/>
      <c r="K36" s="639"/>
      <c r="L36" s="639"/>
      <c r="M36" s="639"/>
      <c r="N36" s="639"/>
      <c r="O36" s="639"/>
      <c r="P36" s="639"/>
      <c r="Q36" s="640"/>
      <c r="R36" s="641" t="s">
        <v>123</v>
      </c>
      <c r="S36" s="644"/>
      <c r="T36" s="644"/>
      <c r="U36" s="644"/>
      <c r="V36" s="644"/>
      <c r="W36" s="644"/>
      <c r="X36" s="644"/>
      <c r="Y36" s="645"/>
      <c r="Z36" s="703" t="s">
        <v>123</v>
      </c>
      <c r="AA36" s="703"/>
      <c r="AB36" s="703"/>
      <c r="AC36" s="703"/>
      <c r="AD36" s="704" t="s">
        <v>173</v>
      </c>
      <c r="AE36" s="704"/>
      <c r="AF36" s="704"/>
      <c r="AG36" s="704"/>
      <c r="AH36" s="704"/>
      <c r="AI36" s="704"/>
      <c r="AJ36" s="704"/>
      <c r="AK36" s="704"/>
      <c r="AL36" s="646" t="s">
        <v>173</v>
      </c>
      <c r="AM36" s="647"/>
      <c r="AN36" s="647"/>
      <c r="AO36" s="705"/>
      <c r="AQ36" s="678" t="s">
        <v>324</v>
      </c>
      <c r="AR36" s="679"/>
      <c r="AS36" s="679"/>
      <c r="AT36" s="679"/>
      <c r="AU36" s="679"/>
      <c r="AV36" s="679"/>
      <c r="AW36" s="679"/>
      <c r="AX36" s="679"/>
      <c r="AY36" s="680"/>
      <c r="AZ36" s="641">
        <v>424725</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375363</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3883519</v>
      </c>
      <c r="CS36" s="644"/>
      <c r="CT36" s="644"/>
      <c r="CU36" s="644"/>
      <c r="CV36" s="644"/>
      <c r="CW36" s="644"/>
      <c r="CX36" s="644"/>
      <c r="CY36" s="645"/>
      <c r="CZ36" s="646">
        <v>13.2</v>
      </c>
      <c r="DA36" s="675"/>
      <c r="DB36" s="675"/>
      <c r="DC36" s="676"/>
      <c r="DD36" s="649">
        <v>3519014</v>
      </c>
      <c r="DE36" s="644"/>
      <c r="DF36" s="644"/>
      <c r="DG36" s="644"/>
      <c r="DH36" s="644"/>
      <c r="DI36" s="644"/>
      <c r="DJ36" s="644"/>
      <c r="DK36" s="645"/>
      <c r="DL36" s="649">
        <v>2252022</v>
      </c>
      <c r="DM36" s="644"/>
      <c r="DN36" s="644"/>
      <c r="DO36" s="644"/>
      <c r="DP36" s="644"/>
      <c r="DQ36" s="644"/>
      <c r="DR36" s="644"/>
      <c r="DS36" s="644"/>
      <c r="DT36" s="644"/>
      <c r="DU36" s="644"/>
      <c r="DV36" s="645"/>
      <c r="DW36" s="646">
        <v>12.8</v>
      </c>
      <c r="DX36" s="675"/>
      <c r="DY36" s="675"/>
      <c r="DZ36" s="675"/>
      <c r="EA36" s="675"/>
      <c r="EB36" s="675"/>
      <c r="EC36" s="677"/>
    </row>
    <row r="37" spans="2:133" ht="11.25" customHeight="1">
      <c r="B37" s="638" t="s">
        <v>327</v>
      </c>
      <c r="C37" s="639"/>
      <c r="D37" s="639"/>
      <c r="E37" s="639"/>
      <c r="F37" s="639"/>
      <c r="G37" s="639"/>
      <c r="H37" s="639"/>
      <c r="I37" s="639"/>
      <c r="J37" s="639"/>
      <c r="K37" s="639"/>
      <c r="L37" s="639"/>
      <c r="M37" s="639"/>
      <c r="N37" s="639"/>
      <c r="O37" s="639"/>
      <c r="P37" s="639"/>
      <c r="Q37" s="640"/>
      <c r="R37" s="641">
        <v>500000</v>
      </c>
      <c r="S37" s="644"/>
      <c r="T37" s="644"/>
      <c r="U37" s="644"/>
      <c r="V37" s="644"/>
      <c r="W37" s="644"/>
      <c r="X37" s="644"/>
      <c r="Y37" s="645"/>
      <c r="Z37" s="703">
        <v>1.6</v>
      </c>
      <c r="AA37" s="703"/>
      <c r="AB37" s="703"/>
      <c r="AC37" s="703"/>
      <c r="AD37" s="704" t="s">
        <v>123</v>
      </c>
      <c r="AE37" s="704"/>
      <c r="AF37" s="704"/>
      <c r="AG37" s="704"/>
      <c r="AH37" s="704"/>
      <c r="AI37" s="704"/>
      <c r="AJ37" s="704"/>
      <c r="AK37" s="704"/>
      <c r="AL37" s="646" t="s">
        <v>123</v>
      </c>
      <c r="AM37" s="647"/>
      <c r="AN37" s="647"/>
      <c r="AO37" s="705"/>
      <c r="AQ37" s="678" t="s">
        <v>328</v>
      </c>
      <c r="AR37" s="679"/>
      <c r="AS37" s="679"/>
      <c r="AT37" s="679"/>
      <c r="AU37" s="679"/>
      <c r="AV37" s="679"/>
      <c r="AW37" s="679"/>
      <c r="AX37" s="679"/>
      <c r="AY37" s="680"/>
      <c r="AZ37" s="641">
        <v>38170</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11483</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364505</v>
      </c>
      <c r="CS37" s="642"/>
      <c r="CT37" s="642"/>
      <c r="CU37" s="642"/>
      <c r="CV37" s="642"/>
      <c r="CW37" s="642"/>
      <c r="CX37" s="642"/>
      <c r="CY37" s="643"/>
      <c r="CZ37" s="646">
        <v>1.2</v>
      </c>
      <c r="DA37" s="675"/>
      <c r="DB37" s="675"/>
      <c r="DC37" s="676"/>
      <c r="DD37" s="649">
        <v>284405</v>
      </c>
      <c r="DE37" s="642"/>
      <c r="DF37" s="642"/>
      <c r="DG37" s="642"/>
      <c r="DH37" s="642"/>
      <c r="DI37" s="642"/>
      <c r="DJ37" s="642"/>
      <c r="DK37" s="643"/>
      <c r="DL37" s="649">
        <v>179171</v>
      </c>
      <c r="DM37" s="642"/>
      <c r="DN37" s="642"/>
      <c r="DO37" s="642"/>
      <c r="DP37" s="642"/>
      <c r="DQ37" s="642"/>
      <c r="DR37" s="642"/>
      <c r="DS37" s="642"/>
      <c r="DT37" s="642"/>
      <c r="DU37" s="642"/>
      <c r="DV37" s="643"/>
      <c r="DW37" s="646">
        <v>1</v>
      </c>
      <c r="DX37" s="675"/>
      <c r="DY37" s="675"/>
      <c r="DZ37" s="675"/>
      <c r="EA37" s="675"/>
      <c r="EB37" s="675"/>
      <c r="EC37" s="677"/>
    </row>
    <row r="38" spans="2:133" ht="11.25" customHeight="1">
      <c r="B38" s="653" t="s">
        <v>331</v>
      </c>
      <c r="C38" s="654"/>
      <c r="D38" s="654"/>
      <c r="E38" s="654"/>
      <c r="F38" s="654"/>
      <c r="G38" s="654"/>
      <c r="H38" s="654"/>
      <c r="I38" s="654"/>
      <c r="J38" s="654"/>
      <c r="K38" s="654"/>
      <c r="L38" s="654"/>
      <c r="M38" s="654"/>
      <c r="N38" s="654"/>
      <c r="O38" s="654"/>
      <c r="P38" s="654"/>
      <c r="Q38" s="655"/>
      <c r="R38" s="656">
        <v>30421391</v>
      </c>
      <c r="S38" s="693"/>
      <c r="T38" s="693"/>
      <c r="U38" s="693"/>
      <c r="V38" s="693"/>
      <c r="W38" s="693"/>
      <c r="X38" s="693"/>
      <c r="Y38" s="698"/>
      <c r="Z38" s="699">
        <v>100</v>
      </c>
      <c r="AA38" s="699"/>
      <c r="AB38" s="699"/>
      <c r="AC38" s="699"/>
      <c r="AD38" s="700">
        <v>17136943</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t="s">
        <v>173</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21276</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2531785</v>
      </c>
      <c r="CS38" s="644"/>
      <c r="CT38" s="644"/>
      <c r="CU38" s="644"/>
      <c r="CV38" s="644"/>
      <c r="CW38" s="644"/>
      <c r="CX38" s="644"/>
      <c r="CY38" s="645"/>
      <c r="CZ38" s="646">
        <v>8.6</v>
      </c>
      <c r="DA38" s="675"/>
      <c r="DB38" s="675"/>
      <c r="DC38" s="676"/>
      <c r="DD38" s="649">
        <v>2096778</v>
      </c>
      <c r="DE38" s="644"/>
      <c r="DF38" s="644"/>
      <c r="DG38" s="644"/>
      <c r="DH38" s="644"/>
      <c r="DI38" s="644"/>
      <c r="DJ38" s="644"/>
      <c r="DK38" s="645"/>
      <c r="DL38" s="649">
        <v>1963746</v>
      </c>
      <c r="DM38" s="644"/>
      <c r="DN38" s="644"/>
      <c r="DO38" s="644"/>
      <c r="DP38" s="644"/>
      <c r="DQ38" s="644"/>
      <c r="DR38" s="644"/>
      <c r="DS38" s="644"/>
      <c r="DT38" s="644"/>
      <c r="DU38" s="644"/>
      <c r="DV38" s="645"/>
      <c r="DW38" s="646">
        <v>11.1</v>
      </c>
      <c r="DX38" s="675"/>
      <c r="DY38" s="675"/>
      <c r="DZ38" s="675"/>
      <c r="EA38" s="675"/>
      <c r="EB38" s="675"/>
      <c r="EC38" s="677"/>
    </row>
    <row r="39" spans="2:133" ht="11.25" customHeight="1">
      <c r="AQ39" s="678" t="s">
        <v>335</v>
      </c>
      <c r="AR39" s="679"/>
      <c r="AS39" s="679"/>
      <c r="AT39" s="679"/>
      <c r="AU39" s="679"/>
      <c r="AV39" s="679"/>
      <c r="AW39" s="679"/>
      <c r="AX39" s="679"/>
      <c r="AY39" s="680"/>
      <c r="AZ39" s="641" t="s">
        <v>173</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110</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2354377</v>
      </c>
      <c r="CS39" s="642"/>
      <c r="CT39" s="642"/>
      <c r="CU39" s="642"/>
      <c r="CV39" s="642"/>
      <c r="CW39" s="642"/>
      <c r="CX39" s="642"/>
      <c r="CY39" s="643"/>
      <c r="CZ39" s="646">
        <v>8</v>
      </c>
      <c r="DA39" s="675"/>
      <c r="DB39" s="675"/>
      <c r="DC39" s="676"/>
      <c r="DD39" s="649">
        <v>1336226</v>
      </c>
      <c r="DE39" s="642"/>
      <c r="DF39" s="642"/>
      <c r="DG39" s="642"/>
      <c r="DH39" s="642"/>
      <c r="DI39" s="642"/>
      <c r="DJ39" s="642"/>
      <c r="DK39" s="643"/>
      <c r="DL39" s="649" t="s">
        <v>173</v>
      </c>
      <c r="DM39" s="642"/>
      <c r="DN39" s="642"/>
      <c r="DO39" s="642"/>
      <c r="DP39" s="642"/>
      <c r="DQ39" s="642"/>
      <c r="DR39" s="642"/>
      <c r="DS39" s="642"/>
      <c r="DT39" s="642"/>
      <c r="DU39" s="642"/>
      <c r="DV39" s="643"/>
      <c r="DW39" s="646" t="s">
        <v>173</v>
      </c>
      <c r="DX39" s="675"/>
      <c r="DY39" s="675"/>
      <c r="DZ39" s="675"/>
      <c r="EA39" s="675"/>
      <c r="EB39" s="675"/>
      <c r="EC39" s="677"/>
    </row>
    <row r="40" spans="2:133" ht="11.25" customHeight="1">
      <c r="AQ40" s="678" t="s">
        <v>339</v>
      </c>
      <c r="AR40" s="679"/>
      <c r="AS40" s="679"/>
      <c r="AT40" s="679"/>
      <c r="AU40" s="679"/>
      <c r="AV40" s="679"/>
      <c r="AW40" s="679"/>
      <c r="AX40" s="679"/>
      <c r="AY40" s="680"/>
      <c r="AZ40" s="641">
        <v>597885</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98</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317839</v>
      </c>
      <c r="CS40" s="644"/>
      <c r="CT40" s="644"/>
      <c r="CU40" s="644"/>
      <c r="CV40" s="644"/>
      <c r="CW40" s="644"/>
      <c r="CX40" s="644"/>
      <c r="CY40" s="645"/>
      <c r="CZ40" s="646">
        <v>1.1000000000000001</v>
      </c>
      <c r="DA40" s="675"/>
      <c r="DB40" s="675"/>
      <c r="DC40" s="676"/>
      <c r="DD40" s="649">
        <v>7281</v>
      </c>
      <c r="DE40" s="644"/>
      <c r="DF40" s="644"/>
      <c r="DG40" s="644"/>
      <c r="DH40" s="644"/>
      <c r="DI40" s="644"/>
      <c r="DJ40" s="644"/>
      <c r="DK40" s="645"/>
      <c r="DL40" s="649">
        <v>2639</v>
      </c>
      <c r="DM40" s="644"/>
      <c r="DN40" s="644"/>
      <c r="DO40" s="644"/>
      <c r="DP40" s="644"/>
      <c r="DQ40" s="644"/>
      <c r="DR40" s="644"/>
      <c r="DS40" s="644"/>
      <c r="DT40" s="644"/>
      <c r="DU40" s="644"/>
      <c r="DV40" s="645"/>
      <c r="DW40" s="646">
        <v>0</v>
      </c>
      <c r="DX40" s="675"/>
      <c r="DY40" s="675"/>
      <c r="DZ40" s="675"/>
      <c r="EA40" s="675"/>
      <c r="EB40" s="675"/>
      <c r="EC40" s="677"/>
    </row>
    <row r="41" spans="2:133" ht="11.25" customHeight="1">
      <c r="AQ41" s="690" t="s">
        <v>342</v>
      </c>
      <c r="AR41" s="691"/>
      <c r="AS41" s="691"/>
      <c r="AT41" s="691"/>
      <c r="AU41" s="691"/>
      <c r="AV41" s="691"/>
      <c r="AW41" s="691"/>
      <c r="AX41" s="691"/>
      <c r="AY41" s="692"/>
      <c r="AZ41" s="656">
        <v>1509175</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253</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173</v>
      </c>
      <c r="CS41" s="642"/>
      <c r="CT41" s="642"/>
      <c r="CU41" s="642"/>
      <c r="CV41" s="642"/>
      <c r="CW41" s="642"/>
      <c r="CX41" s="642"/>
      <c r="CY41" s="643"/>
      <c r="CZ41" s="646" t="s">
        <v>173</v>
      </c>
      <c r="DA41" s="675"/>
      <c r="DB41" s="675"/>
      <c r="DC41" s="676"/>
      <c r="DD41" s="649" t="s">
        <v>173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3515727</v>
      </c>
      <c r="CS42" s="644"/>
      <c r="CT42" s="644"/>
      <c r="CU42" s="644"/>
      <c r="CV42" s="644"/>
      <c r="CW42" s="644"/>
      <c r="CX42" s="644"/>
      <c r="CY42" s="645"/>
      <c r="CZ42" s="646">
        <v>11.9</v>
      </c>
      <c r="DA42" s="647"/>
      <c r="DB42" s="647"/>
      <c r="DC42" s="648"/>
      <c r="DD42" s="649">
        <v>1200760</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v>69228</v>
      </c>
      <c r="CS43" s="642"/>
      <c r="CT43" s="642"/>
      <c r="CU43" s="642"/>
      <c r="CV43" s="642"/>
      <c r="CW43" s="642"/>
      <c r="CX43" s="642"/>
      <c r="CY43" s="643"/>
      <c r="CZ43" s="646">
        <v>0.2</v>
      </c>
      <c r="DA43" s="675"/>
      <c r="DB43" s="675"/>
      <c r="DC43" s="676"/>
      <c r="DD43" s="649">
        <v>69228</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349</v>
      </c>
      <c r="CD44" s="669" t="s">
        <v>300</v>
      </c>
      <c r="CE44" s="670"/>
      <c r="CF44" s="638" t="s">
        <v>350</v>
      </c>
      <c r="CG44" s="639"/>
      <c r="CH44" s="639"/>
      <c r="CI44" s="639"/>
      <c r="CJ44" s="639"/>
      <c r="CK44" s="639"/>
      <c r="CL44" s="639"/>
      <c r="CM44" s="639"/>
      <c r="CN44" s="639"/>
      <c r="CO44" s="639"/>
      <c r="CP44" s="639"/>
      <c r="CQ44" s="640"/>
      <c r="CR44" s="641">
        <v>3515727</v>
      </c>
      <c r="CS44" s="644"/>
      <c r="CT44" s="644"/>
      <c r="CU44" s="644"/>
      <c r="CV44" s="644"/>
      <c r="CW44" s="644"/>
      <c r="CX44" s="644"/>
      <c r="CY44" s="645"/>
      <c r="CZ44" s="646">
        <v>11.9</v>
      </c>
      <c r="DA44" s="647"/>
      <c r="DB44" s="647"/>
      <c r="DC44" s="648"/>
      <c r="DD44" s="649">
        <v>1200760</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351</v>
      </c>
      <c r="CG45" s="639"/>
      <c r="CH45" s="639"/>
      <c r="CI45" s="639"/>
      <c r="CJ45" s="639"/>
      <c r="CK45" s="639"/>
      <c r="CL45" s="639"/>
      <c r="CM45" s="639"/>
      <c r="CN45" s="639"/>
      <c r="CO45" s="639"/>
      <c r="CP45" s="639"/>
      <c r="CQ45" s="640"/>
      <c r="CR45" s="641">
        <v>1655394</v>
      </c>
      <c r="CS45" s="642"/>
      <c r="CT45" s="642"/>
      <c r="CU45" s="642"/>
      <c r="CV45" s="642"/>
      <c r="CW45" s="642"/>
      <c r="CX45" s="642"/>
      <c r="CY45" s="643"/>
      <c r="CZ45" s="646">
        <v>5.6</v>
      </c>
      <c r="DA45" s="675"/>
      <c r="DB45" s="675"/>
      <c r="DC45" s="676"/>
      <c r="DD45" s="649">
        <v>178422</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352</v>
      </c>
      <c r="CG46" s="639"/>
      <c r="CH46" s="639"/>
      <c r="CI46" s="639"/>
      <c r="CJ46" s="639"/>
      <c r="CK46" s="639"/>
      <c r="CL46" s="639"/>
      <c r="CM46" s="639"/>
      <c r="CN46" s="639"/>
      <c r="CO46" s="639"/>
      <c r="CP46" s="639"/>
      <c r="CQ46" s="640"/>
      <c r="CR46" s="641">
        <v>1802524</v>
      </c>
      <c r="CS46" s="644"/>
      <c r="CT46" s="644"/>
      <c r="CU46" s="644"/>
      <c r="CV46" s="644"/>
      <c r="CW46" s="644"/>
      <c r="CX46" s="644"/>
      <c r="CY46" s="645"/>
      <c r="CZ46" s="646">
        <v>6.1</v>
      </c>
      <c r="DA46" s="647"/>
      <c r="DB46" s="647"/>
      <c r="DC46" s="648"/>
      <c r="DD46" s="649">
        <v>988613</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353</v>
      </c>
      <c r="CG47" s="639"/>
      <c r="CH47" s="639"/>
      <c r="CI47" s="639"/>
      <c r="CJ47" s="639"/>
      <c r="CK47" s="639"/>
      <c r="CL47" s="639"/>
      <c r="CM47" s="639"/>
      <c r="CN47" s="639"/>
      <c r="CO47" s="639"/>
      <c r="CP47" s="639"/>
      <c r="CQ47" s="640"/>
      <c r="CR47" s="641" t="s">
        <v>123</v>
      </c>
      <c r="CS47" s="642"/>
      <c r="CT47" s="642"/>
      <c r="CU47" s="642"/>
      <c r="CV47" s="642"/>
      <c r="CW47" s="642"/>
      <c r="CX47" s="642"/>
      <c r="CY47" s="643"/>
      <c r="CZ47" s="646" t="s">
        <v>173</v>
      </c>
      <c r="DA47" s="675"/>
      <c r="DB47" s="675"/>
      <c r="DC47" s="676"/>
      <c r="DD47" s="649" t="s">
        <v>173</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354</v>
      </c>
      <c r="CG48" s="639"/>
      <c r="CH48" s="639"/>
      <c r="CI48" s="639"/>
      <c r="CJ48" s="639"/>
      <c r="CK48" s="639"/>
      <c r="CL48" s="639"/>
      <c r="CM48" s="639"/>
      <c r="CN48" s="639"/>
      <c r="CO48" s="639"/>
      <c r="CP48" s="639"/>
      <c r="CQ48" s="640"/>
      <c r="CR48" s="641" t="s">
        <v>123</v>
      </c>
      <c r="CS48" s="644"/>
      <c r="CT48" s="644"/>
      <c r="CU48" s="644"/>
      <c r="CV48" s="644"/>
      <c r="CW48" s="644"/>
      <c r="CX48" s="644"/>
      <c r="CY48" s="645"/>
      <c r="CZ48" s="646" t="s">
        <v>173</v>
      </c>
      <c r="DA48" s="647"/>
      <c r="DB48" s="647"/>
      <c r="DC48" s="648"/>
      <c r="DD48" s="649" t="s">
        <v>173</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355</v>
      </c>
      <c r="CE49" s="654"/>
      <c r="CF49" s="654"/>
      <c r="CG49" s="654"/>
      <c r="CH49" s="654"/>
      <c r="CI49" s="654"/>
      <c r="CJ49" s="654"/>
      <c r="CK49" s="654"/>
      <c r="CL49" s="654"/>
      <c r="CM49" s="654"/>
      <c r="CN49" s="654"/>
      <c r="CO49" s="654"/>
      <c r="CP49" s="654"/>
      <c r="CQ49" s="655"/>
      <c r="CR49" s="656">
        <v>29528266</v>
      </c>
      <c r="CS49" s="657"/>
      <c r="CT49" s="657"/>
      <c r="CU49" s="657"/>
      <c r="CV49" s="657"/>
      <c r="CW49" s="657"/>
      <c r="CX49" s="657"/>
      <c r="CY49" s="658"/>
      <c r="CZ49" s="659">
        <v>100</v>
      </c>
      <c r="DA49" s="660"/>
      <c r="DB49" s="660"/>
      <c r="DC49" s="661"/>
      <c r="DD49" s="662">
        <v>19769516</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7Xobggh1aKQq284l2glBIbBMwMv/ffZiQ8f9NUwmSSAGix2J4tae5fFB4mvjxzE3QSOpoiERiQDXn64j/r4PZw==" saltValue="t40Z9+cF8nPHcXNwKrTslA=="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78740157480314965" right="0.39370078740157483" top="0.39370078740157483" bottom="0.39370078740157483" header="0.19685039370078741" footer="0.19685039370078741"/>
  <pageSetup paperSize="8" scale="92"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2"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7" t="s">
        <v>375</v>
      </c>
      <c r="DH5" s="1168"/>
      <c r="DI5" s="1168"/>
      <c r="DJ5" s="1168"/>
      <c r="DK5" s="1169"/>
      <c r="DL5" s="1167" t="s">
        <v>376</v>
      </c>
      <c r="DM5" s="1168"/>
      <c r="DN5" s="1168"/>
      <c r="DO5" s="1168"/>
      <c r="DP5" s="1169"/>
      <c r="DQ5" s="1070" t="s">
        <v>377</v>
      </c>
      <c r="DR5" s="1071"/>
      <c r="DS5" s="1071"/>
      <c r="DT5" s="1071"/>
      <c r="DU5" s="1072"/>
      <c r="DV5" s="1070" t="s">
        <v>368</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378</v>
      </c>
      <c r="C7" s="1120"/>
      <c r="D7" s="1120"/>
      <c r="E7" s="1120"/>
      <c r="F7" s="1120"/>
      <c r="G7" s="1120"/>
      <c r="H7" s="1120"/>
      <c r="I7" s="1120"/>
      <c r="J7" s="1120"/>
      <c r="K7" s="1120"/>
      <c r="L7" s="1120"/>
      <c r="M7" s="1120"/>
      <c r="N7" s="1120"/>
      <c r="O7" s="1120"/>
      <c r="P7" s="1121"/>
      <c r="Q7" s="1173">
        <v>30230</v>
      </c>
      <c r="R7" s="1174"/>
      <c r="S7" s="1174"/>
      <c r="T7" s="1174"/>
      <c r="U7" s="1174"/>
      <c r="V7" s="1174">
        <v>29337</v>
      </c>
      <c r="W7" s="1174"/>
      <c r="X7" s="1174"/>
      <c r="Y7" s="1174"/>
      <c r="Z7" s="1174"/>
      <c r="AA7" s="1174">
        <v>893</v>
      </c>
      <c r="AB7" s="1174"/>
      <c r="AC7" s="1174"/>
      <c r="AD7" s="1174"/>
      <c r="AE7" s="1175"/>
      <c r="AF7" s="1176">
        <v>766</v>
      </c>
      <c r="AG7" s="1177"/>
      <c r="AH7" s="1177"/>
      <c r="AI7" s="1177"/>
      <c r="AJ7" s="1178"/>
      <c r="AK7" s="1160">
        <v>389</v>
      </c>
      <c r="AL7" s="1161"/>
      <c r="AM7" s="1161"/>
      <c r="AN7" s="1161"/>
      <c r="AO7" s="1161"/>
      <c r="AP7" s="1161">
        <v>27352</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t="s">
        <v>597</v>
      </c>
      <c r="BS7" s="1164" t="s">
        <v>582</v>
      </c>
      <c r="BT7" s="1165"/>
      <c r="BU7" s="1165"/>
      <c r="BV7" s="1165"/>
      <c r="BW7" s="1165"/>
      <c r="BX7" s="1165"/>
      <c r="BY7" s="1165"/>
      <c r="BZ7" s="1165"/>
      <c r="CA7" s="1165"/>
      <c r="CB7" s="1165"/>
      <c r="CC7" s="1165"/>
      <c r="CD7" s="1165"/>
      <c r="CE7" s="1165"/>
      <c r="CF7" s="1165"/>
      <c r="CG7" s="1166"/>
      <c r="CH7" s="1157">
        <v>61</v>
      </c>
      <c r="CI7" s="1158"/>
      <c r="CJ7" s="1158"/>
      <c r="CK7" s="1158"/>
      <c r="CL7" s="1159"/>
      <c r="CM7" s="1157">
        <v>1201</v>
      </c>
      <c r="CN7" s="1158"/>
      <c r="CO7" s="1158"/>
      <c r="CP7" s="1158"/>
      <c r="CQ7" s="1159"/>
      <c r="CR7" s="1157">
        <v>180</v>
      </c>
      <c r="CS7" s="1158"/>
      <c r="CT7" s="1158"/>
      <c r="CU7" s="1158"/>
      <c r="CV7" s="1159"/>
      <c r="CW7" s="1157" t="s">
        <v>589</v>
      </c>
      <c r="CX7" s="1158"/>
      <c r="CY7" s="1158"/>
      <c r="CZ7" s="1158"/>
      <c r="DA7" s="1159"/>
      <c r="DB7" s="1157" t="s">
        <v>588</v>
      </c>
      <c r="DC7" s="1158"/>
      <c r="DD7" s="1158"/>
      <c r="DE7" s="1158"/>
      <c r="DF7" s="1159"/>
      <c r="DG7" s="1157" t="s">
        <v>588</v>
      </c>
      <c r="DH7" s="1158"/>
      <c r="DI7" s="1158"/>
      <c r="DJ7" s="1158"/>
      <c r="DK7" s="1159"/>
      <c r="DL7" s="1157">
        <v>52</v>
      </c>
      <c r="DM7" s="1158"/>
      <c r="DN7" s="1158"/>
      <c r="DO7" s="1158"/>
      <c r="DP7" s="1159"/>
      <c r="DQ7" s="1157">
        <v>5</v>
      </c>
      <c r="DR7" s="1158"/>
      <c r="DS7" s="1158"/>
      <c r="DT7" s="1158"/>
      <c r="DU7" s="1159"/>
      <c r="DV7" s="1184"/>
      <c r="DW7" s="1185"/>
      <c r="DX7" s="1185"/>
      <c r="DY7" s="1185"/>
      <c r="DZ7" s="1186"/>
      <c r="EA7" s="234"/>
    </row>
    <row r="8" spans="1:131" s="235" customFormat="1" ht="26.25" customHeight="1">
      <c r="A8" s="241">
        <v>2</v>
      </c>
      <c r="B8" s="1106" t="s">
        <v>379</v>
      </c>
      <c r="C8" s="1107"/>
      <c r="D8" s="1107"/>
      <c r="E8" s="1107"/>
      <c r="F8" s="1107"/>
      <c r="G8" s="1107"/>
      <c r="H8" s="1107"/>
      <c r="I8" s="1107"/>
      <c r="J8" s="1107"/>
      <c r="K8" s="1107"/>
      <c r="L8" s="1107"/>
      <c r="M8" s="1107"/>
      <c r="N8" s="1107"/>
      <c r="O8" s="1107"/>
      <c r="P8" s="1108"/>
      <c r="Q8" s="1112">
        <v>2447</v>
      </c>
      <c r="R8" s="1113"/>
      <c r="S8" s="1113"/>
      <c r="T8" s="1113"/>
      <c r="U8" s="1113"/>
      <c r="V8" s="1113">
        <v>2447</v>
      </c>
      <c r="W8" s="1113"/>
      <c r="X8" s="1113"/>
      <c r="Y8" s="1113"/>
      <c r="Z8" s="1113"/>
      <c r="AA8" s="1113" t="s">
        <v>588</v>
      </c>
      <c r="AB8" s="1113"/>
      <c r="AC8" s="1113"/>
      <c r="AD8" s="1113"/>
      <c r="AE8" s="1114"/>
      <c r="AF8" s="1088" t="s">
        <v>588</v>
      </c>
      <c r="AG8" s="1089"/>
      <c r="AH8" s="1089"/>
      <c r="AI8" s="1089"/>
      <c r="AJ8" s="1090"/>
      <c r="AK8" s="1155" t="s">
        <v>587</v>
      </c>
      <c r="AL8" s="1156"/>
      <c r="AM8" s="1156"/>
      <c r="AN8" s="1156"/>
      <c r="AO8" s="1156"/>
      <c r="AP8" s="1156">
        <v>21931</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583</v>
      </c>
      <c r="BT8" s="1084"/>
      <c r="BU8" s="1084"/>
      <c r="BV8" s="1084"/>
      <c r="BW8" s="1084"/>
      <c r="BX8" s="1084"/>
      <c r="BY8" s="1084"/>
      <c r="BZ8" s="1084"/>
      <c r="CA8" s="1084"/>
      <c r="CB8" s="1084"/>
      <c r="CC8" s="1084"/>
      <c r="CD8" s="1084"/>
      <c r="CE8" s="1084"/>
      <c r="CF8" s="1084"/>
      <c r="CG8" s="1085"/>
      <c r="CH8" s="1058">
        <v>29</v>
      </c>
      <c r="CI8" s="1059"/>
      <c r="CJ8" s="1059"/>
      <c r="CK8" s="1059"/>
      <c r="CL8" s="1060"/>
      <c r="CM8" s="1058">
        <v>80</v>
      </c>
      <c r="CN8" s="1059"/>
      <c r="CO8" s="1059"/>
      <c r="CP8" s="1059"/>
      <c r="CQ8" s="1060"/>
      <c r="CR8" s="1058">
        <v>31</v>
      </c>
      <c r="CS8" s="1059"/>
      <c r="CT8" s="1059"/>
      <c r="CU8" s="1059"/>
      <c r="CV8" s="1060"/>
      <c r="CW8" s="1058" t="s">
        <v>588</v>
      </c>
      <c r="CX8" s="1059"/>
      <c r="CY8" s="1059"/>
      <c r="CZ8" s="1059"/>
      <c r="DA8" s="1060"/>
      <c r="DB8" s="1058" t="s">
        <v>585</v>
      </c>
      <c r="DC8" s="1059"/>
      <c r="DD8" s="1059"/>
      <c r="DE8" s="1059"/>
      <c r="DF8" s="1060"/>
      <c r="DG8" s="1058" t="s">
        <v>585</v>
      </c>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t="s">
        <v>596</v>
      </c>
      <c r="BS9" s="1083" t="s">
        <v>584</v>
      </c>
      <c r="BT9" s="1084"/>
      <c r="BU9" s="1084"/>
      <c r="BV9" s="1084"/>
      <c r="BW9" s="1084"/>
      <c r="BX9" s="1084"/>
      <c r="BY9" s="1084"/>
      <c r="BZ9" s="1084"/>
      <c r="CA9" s="1084"/>
      <c r="CB9" s="1084"/>
      <c r="CC9" s="1084"/>
      <c r="CD9" s="1084"/>
      <c r="CE9" s="1084"/>
      <c r="CF9" s="1084"/>
      <c r="CG9" s="1085"/>
      <c r="CH9" s="1058">
        <v>1207</v>
      </c>
      <c r="CI9" s="1059"/>
      <c r="CJ9" s="1059"/>
      <c r="CK9" s="1059"/>
      <c r="CL9" s="1060"/>
      <c r="CM9" s="1058">
        <v>13852</v>
      </c>
      <c r="CN9" s="1059"/>
      <c r="CO9" s="1059"/>
      <c r="CP9" s="1059"/>
      <c r="CQ9" s="1060"/>
      <c r="CR9" s="1058">
        <v>10726</v>
      </c>
      <c r="CS9" s="1059"/>
      <c r="CT9" s="1059"/>
      <c r="CU9" s="1059"/>
      <c r="CV9" s="1060"/>
      <c r="CW9" s="1058">
        <v>2316</v>
      </c>
      <c r="CX9" s="1059"/>
      <c r="CY9" s="1059"/>
      <c r="CZ9" s="1059"/>
      <c r="DA9" s="1060"/>
      <c r="DB9" s="1058">
        <v>684</v>
      </c>
      <c r="DC9" s="1059"/>
      <c r="DD9" s="1059"/>
      <c r="DE9" s="1059"/>
      <c r="DF9" s="1060"/>
      <c r="DG9" s="1058" t="s">
        <v>585</v>
      </c>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381</v>
      </c>
      <c r="B23" s="1013" t="s">
        <v>382</v>
      </c>
      <c r="C23" s="1014"/>
      <c r="D23" s="1014"/>
      <c r="E23" s="1014"/>
      <c r="F23" s="1014"/>
      <c r="G23" s="1014"/>
      <c r="H23" s="1014"/>
      <c r="I23" s="1014"/>
      <c r="J23" s="1014"/>
      <c r="K23" s="1014"/>
      <c r="L23" s="1014"/>
      <c r="M23" s="1014"/>
      <c r="N23" s="1014"/>
      <c r="O23" s="1014"/>
      <c r="P23" s="1015"/>
      <c r="Q23" s="1137">
        <v>32677</v>
      </c>
      <c r="R23" s="1138"/>
      <c r="S23" s="1138"/>
      <c r="T23" s="1138"/>
      <c r="U23" s="1138"/>
      <c r="V23" s="1138">
        <v>31784</v>
      </c>
      <c r="W23" s="1138"/>
      <c r="X23" s="1138"/>
      <c r="Y23" s="1138"/>
      <c r="Z23" s="1138"/>
      <c r="AA23" s="1138">
        <v>893</v>
      </c>
      <c r="AB23" s="1138"/>
      <c r="AC23" s="1138"/>
      <c r="AD23" s="1138"/>
      <c r="AE23" s="1139"/>
      <c r="AF23" s="1140">
        <v>766</v>
      </c>
      <c r="AG23" s="1138"/>
      <c r="AH23" s="1138"/>
      <c r="AI23" s="1138"/>
      <c r="AJ23" s="1141"/>
      <c r="AK23" s="1142"/>
      <c r="AL23" s="1143"/>
      <c r="AM23" s="1143"/>
      <c r="AN23" s="1143"/>
      <c r="AO23" s="1143"/>
      <c r="AP23" s="1138">
        <v>49283</v>
      </c>
      <c r="AQ23" s="1138"/>
      <c r="AR23" s="1138"/>
      <c r="AS23" s="1138"/>
      <c r="AT23" s="1138"/>
      <c r="AU23" s="1144"/>
      <c r="AV23" s="1144"/>
      <c r="AW23" s="1144"/>
      <c r="AX23" s="1144"/>
      <c r="AY23" s="1145"/>
      <c r="AZ23" s="1134" t="s">
        <v>123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383</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384</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361</v>
      </c>
      <c r="B26" s="1065"/>
      <c r="C26" s="1065"/>
      <c r="D26" s="1065"/>
      <c r="E26" s="1065"/>
      <c r="F26" s="1065"/>
      <c r="G26" s="1065"/>
      <c r="H26" s="1065"/>
      <c r="I26" s="1065"/>
      <c r="J26" s="1065"/>
      <c r="K26" s="1065"/>
      <c r="L26" s="1065"/>
      <c r="M26" s="1065"/>
      <c r="N26" s="1065"/>
      <c r="O26" s="1065"/>
      <c r="P26" s="1066"/>
      <c r="Q26" s="1070" t="s">
        <v>385</v>
      </c>
      <c r="R26" s="1071"/>
      <c r="S26" s="1071"/>
      <c r="T26" s="1071"/>
      <c r="U26" s="1072"/>
      <c r="V26" s="1070" t="s">
        <v>386</v>
      </c>
      <c r="W26" s="1071"/>
      <c r="X26" s="1071"/>
      <c r="Y26" s="1071"/>
      <c r="Z26" s="1072"/>
      <c r="AA26" s="1070" t="s">
        <v>387</v>
      </c>
      <c r="AB26" s="1071"/>
      <c r="AC26" s="1071"/>
      <c r="AD26" s="1071"/>
      <c r="AE26" s="1071"/>
      <c r="AF26" s="1128" t="s">
        <v>388</v>
      </c>
      <c r="AG26" s="1077"/>
      <c r="AH26" s="1077"/>
      <c r="AI26" s="1077"/>
      <c r="AJ26" s="1129"/>
      <c r="AK26" s="1071" t="s">
        <v>389</v>
      </c>
      <c r="AL26" s="1071"/>
      <c r="AM26" s="1071"/>
      <c r="AN26" s="1071"/>
      <c r="AO26" s="1072"/>
      <c r="AP26" s="1070" t="s">
        <v>390</v>
      </c>
      <c r="AQ26" s="1071"/>
      <c r="AR26" s="1071"/>
      <c r="AS26" s="1071"/>
      <c r="AT26" s="1072"/>
      <c r="AU26" s="1070" t="s">
        <v>391</v>
      </c>
      <c r="AV26" s="1071"/>
      <c r="AW26" s="1071"/>
      <c r="AX26" s="1071"/>
      <c r="AY26" s="1072"/>
      <c r="AZ26" s="1070" t="s">
        <v>392</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393</v>
      </c>
      <c r="C28" s="1120"/>
      <c r="D28" s="1120"/>
      <c r="E28" s="1120"/>
      <c r="F28" s="1120"/>
      <c r="G28" s="1120"/>
      <c r="H28" s="1120"/>
      <c r="I28" s="1120"/>
      <c r="J28" s="1120"/>
      <c r="K28" s="1120"/>
      <c r="L28" s="1120"/>
      <c r="M28" s="1120"/>
      <c r="N28" s="1120"/>
      <c r="O28" s="1120"/>
      <c r="P28" s="1121"/>
      <c r="Q28" s="1122">
        <v>10269</v>
      </c>
      <c r="R28" s="1123"/>
      <c r="S28" s="1123"/>
      <c r="T28" s="1123"/>
      <c r="U28" s="1123"/>
      <c r="V28" s="1123">
        <v>9822</v>
      </c>
      <c r="W28" s="1123"/>
      <c r="X28" s="1123"/>
      <c r="Y28" s="1123"/>
      <c r="Z28" s="1123"/>
      <c r="AA28" s="1123">
        <v>446</v>
      </c>
      <c r="AB28" s="1123"/>
      <c r="AC28" s="1123"/>
      <c r="AD28" s="1123"/>
      <c r="AE28" s="1124"/>
      <c r="AF28" s="1125">
        <v>446</v>
      </c>
      <c r="AG28" s="1123"/>
      <c r="AH28" s="1123"/>
      <c r="AI28" s="1123"/>
      <c r="AJ28" s="1126"/>
      <c r="AK28" s="1127">
        <v>598</v>
      </c>
      <c r="AL28" s="1115"/>
      <c r="AM28" s="1115"/>
      <c r="AN28" s="1115"/>
      <c r="AO28" s="1115"/>
      <c r="AP28" s="1115" t="s">
        <v>585</v>
      </c>
      <c r="AQ28" s="1115"/>
      <c r="AR28" s="1115"/>
      <c r="AS28" s="1115"/>
      <c r="AT28" s="1115"/>
      <c r="AU28" s="1115" t="s">
        <v>585</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394</v>
      </c>
      <c r="C29" s="1107"/>
      <c r="D29" s="1107"/>
      <c r="E29" s="1107"/>
      <c r="F29" s="1107"/>
      <c r="G29" s="1107"/>
      <c r="H29" s="1107"/>
      <c r="I29" s="1107"/>
      <c r="J29" s="1107"/>
      <c r="K29" s="1107"/>
      <c r="L29" s="1107"/>
      <c r="M29" s="1107"/>
      <c r="N29" s="1107"/>
      <c r="O29" s="1107"/>
      <c r="P29" s="1108"/>
      <c r="Q29" s="1112">
        <v>88</v>
      </c>
      <c r="R29" s="1113"/>
      <c r="S29" s="1113"/>
      <c r="T29" s="1113"/>
      <c r="U29" s="1113"/>
      <c r="V29" s="1113">
        <v>81</v>
      </c>
      <c r="W29" s="1113"/>
      <c r="X29" s="1113"/>
      <c r="Y29" s="1113"/>
      <c r="Z29" s="1113"/>
      <c r="AA29" s="1113">
        <v>7</v>
      </c>
      <c r="AB29" s="1113"/>
      <c r="AC29" s="1113"/>
      <c r="AD29" s="1113"/>
      <c r="AE29" s="1114"/>
      <c r="AF29" s="1088">
        <v>7</v>
      </c>
      <c r="AG29" s="1089"/>
      <c r="AH29" s="1089"/>
      <c r="AI29" s="1089"/>
      <c r="AJ29" s="1090"/>
      <c r="AK29" s="1049">
        <v>12</v>
      </c>
      <c r="AL29" s="1040"/>
      <c r="AM29" s="1040"/>
      <c r="AN29" s="1040"/>
      <c r="AO29" s="1040"/>
      <c r="AP29" s="1040" t="s">
        <v>585</v>
      </c>
      <c r="AQ29" s="1040"/>
      <c r="AR29" s="1040"/>
      <c r="AS29" s="1040"/>
      <c r="AT29" s="1040"/>
      <c r="AU29" s="1040" t="s">
        <v>585</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395</v>
      </c>
      <c r="C30" s="1107"/>
      <c r="D30" s="1107"/>
      <c r="E30" s="1107"/>
      <c r="F30" s="1107"/>
      <c r="G30" s="1107"/>
      <c r="H30" s="1107"/>
      <c r="I30" s="1107"/>
      <c r="J30" s="1107"/>
      <c r="K30" s="1107"/>
      <c r="L30" s="1107"/>
      <c r="M30" s="1107"/>
      <c r="N30" s="1107"/>
      <c r="O30" s="1107"/>
      <c r="P30" s="1108"/>
      <c r="Q30" s="1112">
        <v>4928</v>
      </c>
      <c r="R30" s="1113"/>
      <c r="S30" s="1113"/>
      <c r="T30" s="1113"/>
      <c r="U30" s="1113"/>
      <c r="V30" s="1113">
        <v>4852</v>
      </c>
      <c r="W30" s="1113"/>
      <c r="X30" s="1113"/>
      <c r="Y30" s="1113"/>
      <c r="Z30" s="1113"/>
      <c r="AA30" s="1113">
        <v>77</v>
      </c>
      <c r="AB30" s="1113"/>
      <c r="AC30" s="1113"/>
      <c r="AD30" s="1113"/>
      <c r="AE30" s="1114"/>
      <c r="AF30" s="1088">
        <v>77</v>
      </c>
      <c r="AG30" s="1089"/>
      <c r="AH30" s="1089"/>
      <c r="AI30" s="1089"/>
      <c r="AJ30" s="1090"/>
      <c r="AK30" s="1049">
        <v>695</v>
      </c>
      <c r="AL30" s="1040"/>
      <c r="AM30" s="1040"/>
      <c r="AN30" s="1040"/>
      <c r="AO30" s="1040"/>
      <c r="AP30" s="1040" t="s">
        <v>585</v>
      </c>
      <c r="AQ30" s="1040"/>
      <c r="AR30" s="1040"/>
      <c r="AS30" s="1040"/>
      <c r="AT30" s="1040"/>
      <c r="AU30" s="1040" t="s">
        <v>585</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396</v>
      </c>
      <c r="C31" s="1107"/>
      <c r="D31" s="1107"/>
      <c r="E31" s="1107"/>
      <c r="F31" s="1107"/>
      <c r="G31" s="1107"/>
      <c r="H31" s="1107"/>
      <c r="I31" s="1107"/>
      <c r="J31" s="1107"/>
      <c r="K31" s="1107"/>
      <c r="L31" s="1107"/>
      <c r="M31" s="1107"/>
      <c r="N31" s="1107"/>
      <c r="O31" s="1107"/>
      <c r="P31" s="1108"/>
      <c r="Q31" s="1112">
        <v>583</v>
      </c>
      <c r="R31" s="1113"/>
      <c r="S31" s="1113"/>
      <c r="T31" s="1113"/>
      <c r="U31" s="1113"/>
      <c r="V31" s="1113">
        <v>571</v>
      </c>
      <c r="W31" s="1113"/>
      <c r="X31" s="1113"/>
      <c r="Y31" s="1113"/>
      <c r="Z31" s="1113"/>
      <c r="AA31" s="1113">
        <v>11</v>
      </c>
      <c r="AB31" s="1113"/>
      <c r="AC31" s="1113"/>
      <c r="AD31" s="1113"/>
      <c r="AE31" s="1114"/>
      <c r="AF31" s="1088">
        <v>11</v>
      </c>
      <c r="AG31" s="1089"/>
      <c r="AH31" s="1089"/>
      <c r="AI31" s="1089"/>
      <c r="AJ31" s="1090"/>
      <c r="AK31" s="1049">
        <v>160</v>
      </c>
      <c r="AL31" s="1040"/>
      <c r="AM31" s="1040"/>
      <c r="AN31" s="1040"/>
      <c r="AO31" s="1040"/>
      <c r="AP31" s="1040" t="s">
        <v>585</v>
      </c>
      <c r="AQ31" s="1040"/>
      <c r="AR31" s="1040"/>
      <c r="AS31" s="1040"/>
      <c r="AT31" s="1040"/>
      <c r="AU31" s="1040" t="s">
        <v>585</v>
      </c>
      <c r="AV31" s="1040"/>
      <c r="AW31" s="1040"/>
      <c r="AX31" s="1040"/>
      <c r="AY31" s="1040"/>
      <c r="AZ31" s="1111"/>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397</v>
      </c>
      <c r="C32" s="1107"/>
      <c r="D32" s="1107"/>
      <c r="E32" s="1107"/>
      <c r="F32" s="1107"/>
      <c r="G32" s="1107"/>
      <c r="H32" s="1107"/>
      <c r="I32" s="1107"/>
      <c r="J32" s="1107"/>
      <c r="K32" s="1107"/>
      <c r="L32" s="1107"/>
      <c r="M32" s="1107"/>
      <c r="N32" s="1107"/>
      <c r="O32" s="1107"/>
      <c r="P32" s="1108"/>
      <c r="Q32" s="1112">
        <v>1527</v>
      </c>
      <c r="R32" s="1113"/>
      <c r="S32" s="1113"/>
      <c r="T32" s="1113"/>
      <c r="U32" s="1113"/>
      <c r="V32" s="1113">
        <v>1289</v>
      </c>
      <c r="W32" s="1113"/>
      <c r="X32" s="1113"/>
      <c r="Y32" s="1113"/>
      <c r="Z32" s="1113"/>
      <c r="AA32" s="1113">
        <v>238</v>
      </c>
      <c r="AB32" s="1113"/>
      <c r="AC32" s="1113"/>
      <c r="AD32" s="1113"/>
      <c r="AE32" s="1114"/>
      <c r="AF32" s="1088">
        <v>2173</v>
      </c>
      <c r="AG32" s="1089"/>
      <c r="AH32" s="1089"/>
      <c r="AI32" s="1089"/>
      <c r="AJ32" s="1090"/>
      <c r="AK32" s="1049">
        <v>35</v>
      </c>
      <c r="AL32" s="1040"/>
      <c r="AM32" s="1040"/>
      <c r="AN32" s="1040"/>
      <c r="AO32" s="1040"/>
      <c r="AP32" s="1040">
        <v>666</v>
      </c>
      <c r="AQ32" s="1040"/>
      <c r="AR32" s="1040"/>
      <c r="AS32" s="1040"/>
      <c r="AT32" s="1040"/>
      <c r="AU32" s="1040">
        <v>29</v>
      </c>
      <c r="AV32" s="1040"/>
      <c r="AW32" s="1040"/>
      <c r="AX32" s="1040"/>
      <c r="AY32" s="1040"/>
      <c r="AZ32" s="1111" t="s">
        <v>585</v>
      </c>
      <c r="BA32" s="1111"/>
      <c r="BB32" s="1111"/>
      <c r="BC32" s="1111"/>
      <c r="BD32" s="1111"/>
      <c r="BE32" s="1101" t="s">
        <v>398</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399</v>
      </c>
      <c r="C33" s="1107"/>
      <c r="D33" s="1107"/>
      <c r="E33" s="1107"/>
      <c r="F33" s="1107"/>
      <c r="G33" s="1107"/>
      <c r="H33" s="1107"/>
      <c r="I33" s="1107"/>
      <c r="J33" s="1107"/>
      <c r="K33" s="1107"/>
      <c r="L33" s="1107"/>
      <c r="M33" s="1107"/>
      <c r="N33" s="1107"/>
      <c r="O33" s="1107"/>
      <c r="P33" s="1108"/>
      <c r="Q33" s="1112">
        <v>612</v>
      </c>
      <c r="R33" s="1113"/>
      <c r="S33" s="1113"/>
      <c r="T33" s="1113"/>
      <c r="U33" s="1113"/>
      <c r="V33" s="1113">
        <v>538</v>
      </c>
      <c r="W33" s="1113"/>
      <c r="X33" s="1113"/>
      <c r="Y33" s="1113"/>
      <c r="Z33" s="1113"/>
      <c r="AA33" s="1113">
        <v>74</v>
      </c>
      <c r="AB33" s="1113"/>
      <c r="AC33" s="1113"/>
      <c r="AD33" s="1113"/>
      <c r="AE33" s="1114"/>
      <c r="AF33" s="1088">
        <v>74</v>
      </c>
      <c r="AG33" s="1089"/>
      <c r="AH33" s="1089"/>
      <c r="AI33" s="1089"/>
      <c r="AJ33" s="1090"/>
      <c r="AK33" s="1049">
        <v>394</v>
      </c>
      <c r="AL33" s="1040"/>
      <c r="AM33" s="1040"/>
      <c r="AN33" s="1040"/>
      <c r="AO33" s="1040"/>
      <c r="AP33" s="1040">
        <v>3556</v>
      </c>
      <c r="AQ33" s="1040"/>
      <c r="AR33" s="1040"/>
      <c r="AS33" s="1040"/>
      <c r="AT33" s="1040"/>
      <c r="AU33" s="1040">
        <v>3399</v>
      </c>
      <c r="AV33" s="1040"/>
      <c r="AW33" s="1040"/>
      <c r="AX33" s="1040"/>
      <c r="AY33" s="1040"/>
      <c r="AZ33" s="1111" t="s">
        <v>585</v>
      </c>
      <c r="BA33" s="1111"/>
      <c r="BB33" s="1111"/>
      <c r="BC33" s="1111"/>
      <c r="BD33" s="1111"/>
      <c r="BE33" s="1101" t="s">
        <v>400</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401</v>
      </c>
      <c r="C34" s="1107"/>
      <c r="D34" s="1107"/>
      <c r="E34" s="1107"/>
      <c r="F34" s="1107"/>
      <c r="G34" s="1107"/>
      <c r="H34" s="1107"/>
      <c r="I34" s="1107"/>
      <c r="J34" s="1107"/>
      <c r="K34" s="1107"/>
      <c r="L34" s="1107"/>
      <c r="M34" s="1107"/>
      <c r="N34" s="1107"/>
      <c r="O34" s="1107"/>
      <c r="P34" s="1108"/>
      <c r="Q34" s="1112">
        <v>103</v>
      </c>
      <c r="R34" s="1113"/>
      <c r="S34" s="1113"/>
      <c r="T34" s="1113"/>
      <c r="U34" s="1113"/>
      <c r="V34" s="1113">
        <v>91</v>
      </c>
      <c r="W34" s="1113"/>
      <c r="X34" s="1113"/>
      <c r="Y34" s="1113"/>
      <c r="Z34" s="1113"/>
      <c r="AA34" s="1113">
        <v>13</v>
      </c>
      <c r="AB34" s="1113"/>
      <c r="AC34" s="1113"/>
      <c r="AD34" s="1113"/>
      <c r="AE34" s="1114"/>
      <c r="AF34" s="1088">
        <v>11</v>
      </c>
      <c r="AG34" s="1089"/>
      <c r="AH34" s="1089"/>
      <c r="AI34" s="1089"/>
      <c r="AJ34" s="1090"/>
      <c r="AK34" s="1049">
        <v>31</v>
      </c>
      <c r="AL34" s="1040"/>
      <c r="AM34" s="1040"/>
      <c r="AN34" s="1040"/>
      <c r="AO34" s="1040"/>
      <c r="AP34" s="1040">
        <v>217</v>
      </c>
      <c r="AQ34" s="1040"/>
      <c r="AR34" s="1040"/>
      <c r="AS34" s="1040"/>
      <c r="AT34" s="1040"/>
      <c r="AU34" s="1040">
        <v>204</v>
      </c>
      <c r="AV34" s="1040"/>
      <c r="AW34" s="1040"/>
      <c r="AX34" s="1040"/>
      <c r="AY34" s="1040"/>
      <c r="AZ34" s="1111" t="s">
        <v>585</v>
      </c>
      <c r="BA34" s="1111"/>
      <c r="BB34" s="1111"/>
      <c r="BC34" s="1111"/>
      <c r="BD34" s="1111"/>
      <c r="BE34" s="1101" t="s">
        <v>400</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402</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381</v>
      </c>
      <c r="B63" s="1013" t="s">
        <v>403</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2799</v>
      </c>
      <c r="AG63" s="1028"/>
      <c r="AH63" s="1028"/>
      <c r="AI63" s="1028"/>
      <c r="AJ63" s="1099"/>
      <c r="AK63" s="1100"/>
      <c r="AL63" s="1032"/>
      <c r="AM63" s="1032"/>
      <c r="AN63" s="1032"/>
      <c r="AO63" s="1032"/>
      <c r="AP63" s="1028">
        <v>4439</v>
      </c>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404</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406</v>
      </c>
      <c r="B66" s="1065"/>
      <c r="C66" s="1065"/>
      <c r="D66" s="1065"/>
      <c r="E66" s="1065"/>
      <c r="F66" s="1065"/>
      <c r="G66" s="1065"/>
      <c r="H66" s="1065"/>
      <c r="I66" s="1065"/>
      <c r="J66" s="1065"/>
      <c r="K66" s="1065"/>
      <c r="L66" s="1065"/>
      <c r="M66" s="1065"/>
      <c r="N66" s="1065"/>
      <c r="O66" s="1065"/>
      <c r="P66" s="1066"/>
      <c r="Q66" s="1070" t="s">
        <v>407</v>
      </c>
      <c r="R66" s="1071"/>
      <c r="S66" s="1071"/>
      <c r="T66" s="1071"/>
      <c r="U66" s="1072"/>
      <c r="V66" s="1070" t="s">
        <v>408</v>
      </c>
      <c r="W66" s="1071"/>
      <c r="X66" s="1071"/>
      <c r="Y66" s="1071"/>
      <c r="Z66" s="1072"/>
      <c r="AA66" s="1070" t="s">
        <v>409</v>
      </c>
      <c r="AB66" s="1071"/>
      <c r="AC66" s="1071"/>
      <c r="AD66" s="1071"/>
      <c r="AE66" s="1072"/>
      <c r="AF66" s="1076" t="s">
        <v>410</v>
      </c>
      <c r="AG66" s="1077"/>
      <c r="AH66" s="1077"/>
      <c r="AI66" s="1077"/>
      <c r="AJ66" s="1078"/>
      <c r="AK66" s="1070" t="s">
        <v>411</v>
      </c>
      <c r="AL66" s="1065"/>
      <c r="AM66" s="1065"/>
      <c r="AN66" s="1065"/>
      <c r="AO66" s="1066"/>
      <c r="AP66" s="1070" t="s">
        <v>390</v>
      </c>
      <c r="AQ66" s="1071"/>
      <c r="AR66" s="1071"/>
      <c r="AS66" s="1071"/>
      <c r="AT66" s="1072"/>
      <c r="AU66" s="1070" t="s">
        <v>412</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571</v>
      </c>
      <c r="C68" s="1055"/>
      <c r="D68" s="1055"/>
      <c r="E68" s="1055"/>
      <c r="F68" s="1055"/>
      <c r="G68" s="1055"/>
      <c r="H68" s="1055"/>
      <c r="I68" s="1055"/>
      <c r="J68" s="1055"/>
      <c r="K68" s="1055"/>
      <c r="L68" s="1055"/>
      <c r="M68" s="1055"/>
      <c r="N68" s="1055"/>
      <c r="O68" s="1055"/>
      <c r="P68" s="1056"/>
      <c r="Q68" s="1057">
        <v>587</v>
      </c>
      <c r="R68" s="1051"/>
      <c r="S68" s="1051"/>
      <c r="T68" s="1051"/>
      <c r="U68" s="1051"/>
      <c r="V68" s="1051">
        <v>539</v>
      </c>
      <c r="W68" s="1051"/>
      <c r="X68" s="1051"/>
      <c r="Y68" s="1051"/>
      <c r="Z68" s="1051"/>
      <c r="AA68" s="1051">
        <v>48</v>
      </c>
      <c r="AB68" s="1051"/>
      <c r="AC68" s="1051"/>
      <c r="AD68" s="1051"/>
      <c r="AE68" s="1051"/>
      <c r="AF68" s="1051">
        <v>48</v>
      </c>
      <c r="AG68" s="1051"/>
      <c r="AH68" s="1051"/>
      <c r="AI68" s="1051"/>
      <c r="AJ68" s="1051"/>
      <c r="AK68" s="1051" t="s">
        <v>586</v>
      </c>
      <c r="AL68" s="1051"/>
      <c r="AM68" s="1051"/>
      <c r="AN68" s="1051"/>
      <c r="AO68" s="1051"/>
      <c r="AP68" s="1051">
        <v>719</v>
      </c>
      <c r="AQ68" s="1051"/>
      <c r="AR68" s="1051"/>
      <c r="AS68" s="1051"/>
      <c r="AT68" s="1051"/>
      <c r="AU68" s="1051">
        <v>346</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572</v>
      </c>
      <c r="C69" s="1044"/>
      <c r="D69" s="1044"/>
      <c r="E69" s="1044"/>
      <c r="F69" s="1044"/>
      <c r="G69" s="1044"/>
      <c r="H69" s="1044"/>
      <c r="I69" s="1044"/>
      <c r="J69" s="1044"/>
      <c r="K69" s="1044"/>
      <c r="L69" s="1044"/>
      <c r="M69" s="1044"/>
      <c r="N69" s="1044"/>
      <c r="O69" s="1044"/>
      <c r="P69" s="1045"/>
      <c r="Q69" s="1046">
        <v>1594</v>
      </c>
      <c r="R69" s="1040"/>
      <c r="S69" s="1040"/>
      <c r="T69" s="1040"/>
      <c r="U69" s="1040"/>
      <c r="V69" s="1040">
        <v>1319</v>
      </c>
      <c r="W69" s="1040"/>
      <c r="X69" s="1040"/>
      <c r="Y69" s="1040"/>
      <c r="Z69" s="1040"/>
      <c r="AA69" s="1040">
        <v>275</v>
      </c>
      <c r="AB69" s="1040"/>
      <c r="AC69" s="1040"/>
      <c r="AD69" s="1040"/>
      <c r="AE69" s="1040"/>
      <c r="AF69" s="1040">
        <v>3885</v>
      </c>
      <c r="AG69" s="1040"/>
      <c r="AH69" s="1040"/>
      <c r="AI69" s="1040"/>
      <c r="AJ69" s="1040"/>
      <c r="AK69" s="1040" t="s">
        <v>585</v>
      </c>
      <c r="AL69" s="1040"/>
      <c r="AM69" s="1040"/>
      <c r="AN69" s="1040"/>
      <c r="AO69" s="1040"/>
      <c r="AP69" s="1040">
        <v>1607</v>
      </c>
      <c r="AQ69" s="1040"/>
      <c r="AR69" s="1040"/>
      <c r="AS69" s="1040"/>
      <c r="AT69" s="1040"/>
      <c r="AU69" s="1040">
        <v>3</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573</v>
      </c>
      <c r="C70" s="1044"/>
      <c r="D70" s="1044"/>
      <c r="E70" s="1044"/>
      <c r="F70" s="1044"/>
      <c r="G70" s="1044"/>
      <c r="H70" s="1044"/>
      <c r="I70" s="1044"/>
      <c r="J70" s="1044"/>
      <c r="K70" s="1044"/>
      <c r="L70" s="1044"/>
      <c r="M70" s="1044"/>
      <c r="N70" s="1044"/>
      <c r="O70" s="1044"/>
      <c r="P70" s="1045"/>
      <c r="Q70" s="1046">
        <v>50</v>
      </c>
      <c r="R70" s="1040"/>
      <c r="S70" s="1040"/>
      <c r="T70" s="1040"/>
      <c r="U70" s="1040"/>
      <c r="V70" s="1040">
        <v>46</v>
      </c>
      <c r="W70" s="1040"/>
      <c r="X70" s="1040"/>
      <c r="Y70" s="1040"/>
      <c r="Z70" s="1040"/>
      <c r="AA70" s="1040">
        <v>4</v>
      </c>
      <c r="AB70" s="1040"/>
      <c r="AC70" s="1040"/>
      <c r="AD70" s="1040"/>
      <c r="AE70" s="1040"/>
      <c r="AF70" s="1040">
        <v>4</v>
      </c>
      <c r="AG70" s="1040"/>
      <c r="AH70" s="1040"/>
      <c r="AI70" s="1040"/>
      <c r="AJ70" s="1040"/>
      <c r="AK70" s="1040" t="s">
        <v>585</v>
      </c>
      <c r="AL70" s="1040"/>
      <c r="AM70" s="1040"/>
      <c r="AN70" s="1040"/>
      <c r="AO70" s="1040"/>
      <c r="AP70" s="1040" t="s">
        <v>585</v>
      </c>
      <c r="AQ70" s="1040"/>
      <c r="AR70" s="1040"/>
      <c r="AS70" s="1040"/>
      <c r="AT70" s="1040"/>
      <c r="AU70" s="1040" t="s">
        <v>585</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574</v>
      </c>
      <c r="C71" s="1044"/>
      <c r="D71" s="1044"/>
      <c r="E71" s="1044"/>
      <c r="F71" s="1044"/>
      <c r="G71" s="1044"/>
      <c r="H71" s="1044"/>
      <c r="I71" s="1044"/>
      <c r="J71" s="1044"/>
      <c r="K71" s="1044"/>
      <c r="L71" s="1044"/>
      <c r="M71" s="1044"/>
      <c r="N71" s="1044"/>
      <c r="O71" s="1044"/>
      <c r="P71" s="1045"/>
      <c r="Q71" s="1046">
        <v>12</v>
      </c>
      <c r="R71" s="1040"/>
      <c r="S71" s="1040"/>
      <c r="T71" s="1040"/>
      <c r="U71" s="1040"/>
      <c r="V71" s="1040">
        <v>10</v>
      </c>
      <c r="W71" s="1040"/>
      <c r="X71" s="1040"/>
      <c r="Y71" s="1040"/>
      <c r="Z71" s="1040"/>
      <c r="AA71" s="1040">
        <v>1</v>
      </c>
      <c r="AB71" s="1040"/>
      <c r="AC71" s="1040"/>
      <c r="AD71" s="1040"/>
      <c r="AE71" s="1040"/>
      <c r="AF71" s="1040">
        <v>1</v>
      </c>
      <c r="AG71" s="1040"/>
      <c r="AH71" s="1040"/>
      <c r="AI71" s="1040"/>
      <c r="AJ71" s="1040"/>
      <c r="AK71" s="1040">
        <v>8</v>
      </c>
      <c r="AL71" s="1040"/>
      <c r="AM71" s="1040"/>
      <c r="AN71" s="1040"/>
      <c r="AO71" s="1040"/>
      <c r="AP71" s="1040" t="s">
        <v>585</v>
      </c>
      <c r="AQ71" s="1040"/>
      <c r="AR71" s="1040"/>
      <c r="AS71" s="1040"/>
      <c r="AT71" s="1040"/>
      <c r="AU71" s="1040" t="s">
        <v>585</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575</v>
      </c>
      <c r="C72" s="1044"/>
      <c r="D72" s="1044"/>
      <c r="E72" s="1044"/>
      <c r="F72" s="1044"/>
      <c r="G72" s="1044"/>
      <c r="H72" s="1044"/>
      <c r="I72" s="1044"/>
      <c r="J72" s="1044"/>
      <c r="K72" s="1044"/>
      <c r="L72" s="1044"/>
      <c r="M72" s="1044"/>
      <c r="N72" s="1044"/>
      <c r="O72" s="1044"/>
      <c r="P72" s="1045"/>
      <c r="Q72" s="1046">
        <v>565</v>
      </c>
      <c r="R72" s="1040"/>
      <c r="S72" s="1040"/>
      <c r="T72" s="1040"/>
      <c r="U72" s="1040"/>
      <c r="V72" s="1040">
        <v>452</v>
      </c>
      <c r="W72" s="1040"/>
      <c r="X72" s="1040"/>
      <c r="Y72" s="1040"/>
      <c r="Z72" s="1040"/>
      <c r="AA72" s="1040">
        <v>113</v>
      </c>
      <c r="AB72" s="1040"/>
      <c r="AC72" s="1040"/>
      <c r="AD72" s="1040"/>
      <c r="AE72" s="1040"/>
      <c r="AF72" s="1040">
        <v>30</v>
      </c>
      <c r="AG72" s="1040"/>
      <c r="AH72" s="1040"/>
      <c r="AI72" s="1040"/>
      <c r="AJ72" s="1040"/>
      <c r="AK72" s="1040" t="s">
        <v>585</v>
      </c>
      <c r="AL72" s="1040"/>
      <c r="AM72" s="1040"/>
      <c r="AN72" s="1040"/>
      <c r="AO72" s="1040"/>
      <c r="AP72" s="1040" t="s">
        <v>585</v>
      </c>
      <c r="AQ72" s="1040"/>
      <c r="AR72" s="1040"/>
      <c r="AS72" s="1040"/>
      <c r="AT72" s="1040"/>
      <c r="AU72" s="1040" t="s">
        <v>585</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576</v>
      </c>
      <c r="C73" s="1044"/>
      <c r="D73" s="1044"/>
      <c r="E73" s="1044"/>
      <c r="F73" s="1044"/>
      <c r="G73" s="1044"/>
      <c r="H73" s="1044"/>
      <c r="I73" s="1044"/>
      <c r="J73" s="1044"/>
      <c r="K73" s="1044"/>
      <c r="L73" s="1044"/>
      <c r="M73" s="1044"/>
      <c r="N73" s="1044"/>
      <c r="O73" s="1044"/>
      <c r="P73" s="1045"/>
      <c r="Q73" s="1046">
        <v>24203</v>
      </c>
      <c r="R73" s="1040"/>
      <c r="S73" s="1040"/>
      <c r="T73" s="1040"/>
      <c r="U73" s="1040"/>
      <c r="V73" s="1040">
        <v>22513</v>
      </c>
      <c r="W73" s="1040"/>
      <c r="X73" s="1040"/>
      <c r="Y73" s="1040"/>
      <c r="Z73" s="1040"/>
      <c r="AA73" s="1040">
        <v>1690</v>
      </c>
      <c r="AB73" s="1040"/>
      <c r="AC73" s="1040"/>
      <c r="AD73" s="1040"/>
      <c r="AE73" s="1040"/>
      <c r="AF73" s="1040">
        <v>1690</v>
      </c>
      <c r="AG73" s="1040"/>
      <c r="AH73" s="1040"/>
      <c r="AI73" s="1040"/>
      <c r="AJ73" s="1040"/>
      <c r="AK73" s="1040">
        <v>32</v>
      </c>
      <c r="AL73" s="1040"/>
      <c r="AM73" s="1040"/>
      <c r="AN73" s="1040"/>
      <c r="AO73" s="1040"/>
      <c r="AP73" s="1040" t="s">
        <v>585</v>
      </c>
      <c r="AQ73" s="1040"/>
      <c r="AR73" s="1040"/>
      <c r="AS73" s="1040"/>
      <c r="AT73" s="1040"/>
      <c r="AU73" s="1040" t="s">
        <v>585</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577</v>
      </c>
      <c r="C74" s="1044"/>
      <c r="D74" s="1044"/>
      <c r="E74" s="1044"/>
      <c r="F74" s="1044"/>
      <c r="G74" s="1044"/>
      <c r="H74" s="1044"/>
      <c r="I74" s="1044"/>
      <c r="J74" s="1044"/>
      <c r="K74" s="1044"/>
      <c r="L74" s="1044"/>
      <c r="M74" s="1044"/>
      <c r="N74" s="1044"/>
      <c r="O74" s="1044"/>
      <c r="P74" s="1045"/>
      <c r="Q74" s="1046">
        <v>176</v>
      </c>
      <c r="R74" s="1040"/>
      <c r="S74" s="1040"/>
      <c r="T74" s="1040"/>
      <c r="U74" s="1040"/>
      <c r="V74" s="1040">
        <v>143</v>
      </c>
      <c r="W74" s="1040"/>
      <c r="X74" s="1040"/>
      <c r="Y74" s="1040"/>
      <c r="Z74" s="1040"/>
      <c r="AA74" s="1040">
        <v>33</v>
      </c>
      <c r="AB74" s="1040"/>
      <c r="AC74" s="1040"/>
      <c r="AD74" s="1040"/>
      <c r="AE74" s="1040"/>
      <c r="AF74" s="1040">
        <v>33</v>
      </c>
      <c r="AG74" s="1040"/>
      <c r="AH74" s="1040"/>
      <c r="AI74" s="1040"/>
      <c r="AJ74" s="1040"/>
      <c r="AK74" s="1040" t="s">
        <v>585</v>
      </c>
      <c r="AL74" s="1040"/>
      <c r="AM74" s="1040"/>
      <c r="AN74" s="1040"/>
      <c r="AO74" s="1040"/>
      <c r="AP74" s="1040" t="s">
        <v>585</v>
      </c>
      <c r="AQ74" s="1040"/>
      <c r="AR74" s="1040"/>
      <c r="AS74" s="1040"/>
      <c r="AT74" s="1040"/>
      <c r="AU74" s="1040" t="s">
        <v>585</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578</v>
      </c>
      <c r="C75" s="1044"/>
      <c r="D75" s="1044"/>
      <c r="E75" s="1044"/>
      <c r="F75" s="1044"/>
      <c r="G75" s="1044"/>
      <c r="H75" s="1044"/>
      <c r="I75" s="1044"/>
      <c r="J75" s="1044"/>
      <c r="K75" s="1044"/>
      <c r="L75" s="1044"/>
      <c r="M75" s="1044"/>
      <c r="N75" s="1044"/>
      <c r="O75" s="1044"/>
      <c r="P75" s="1045"/>
      <c r="Q75" s="1047">
        <v>113</v>
      </c>
      <c r="R75" s="1048"/>
      <c r="S75" s="1048"/>
      <c r="T75" s="1048"/>
      <c r="U75" s="1049"/>
      <c r="V75" s="1050">
        <v>105</v>
      </c>
      <c r="W75" s="1048"/>
      <c r="X75" s="1048"/>
      <c r="Y75" s="1048"/>
      <c r="Z75" s="1049"/>
      <c r="AA75" s="1050">
        <v>7</v>
      </c>
      <c r="AB75" s="1048"/>
      <c r="AC75" s="1048"/>
      <c r="AD75" s="1048"/>
      <c r="AE75" s="1049"/>
      <c r="AF75" s="1050">
        <v>7</v>
      </c>
      <c r="AG75" s="1048"/>
      <c r="AH75" s="1048"/>
      <c r="AI75" s="1048"/>
      <c r="AJ75" s="1049"/>
      <c r="AK75" s="1050">
        <v>2</v>
      </c>
      <c r="AL75" s="1048"/>
      <c r="AM75" s="1048"/>
      <c r="AN75" s="1048"/>
      <c r="AO75" s="1049"/>
      <c r="AP75" s="1050" t="s">
        <v>585</v>
      </c>
      <c r="AQ75" s="1048"/>
      <c r="AR75" s="1048"/>
      <c r="AS75" s="1048"/>
      <c r="AT75" s="1049"/>
      <c r="AU75" s="1050" t="s">
        <v>585</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579</v>
      </c>
      <c r="C76" s="1044"/>
      <c r="D76" s="1044"/>
      <c r="E76" s="1044"/>
      <c r="F76" s="1044"/>
      <c r="G76" s="1044"/>
      <c r="H76" s="1044"/>
      <c r="I76" s="1044"/>
      <c r="J76" s="1044"/>
      <c r="K76" s="1044"/>
      <c r="L76" s="1044"/>
      <c r="M76" s="1044"/>
      <c r="N76" s="1044"/>
      <c r="O76" s="1044"/>
      <c r="P76" s="1045"/>
      <c r="Q76" s="1047">
        <v>116</v>
      </c>
      <c r="R76" s="1048"/>
      <c r="S76" s="1048"/>
      <c r="T76" s="1048"/>
      <c r="U76" s="1049"/>
      <c r="V76" s="1050">
        <v>88</v>
      </c>
      <c r="W76" s="1048"/>
      <c r="X76" s="1048"/>
      <c r="Y76" s="1048"/>
      <c r="Z76" s="1049"/>
      <c r="AA76" s="1050">
        <v>27</v>
      </c>
      <c r="AB76" s="1048"/>
      <c r="AC76" s="1048"/>
      <c r="AD76" s="1048"/>
      <c r="AE76" s="1049"/>
      <c r="AF76" s="1050">
        <v>27</v>
      </c>
      <c r="AG76" s="1048"/>
      <c r="AH76" s="1048"/>
      <c r="AI76" s="1048"/>
      <c r="AJ76" s="1049"/>
      <c r="AK76" s="1050" t="s">
        <v>585</v>
      </c>
      <c r="AL76" s="1048"/>
      <c r="AM76" s="1048"/>
      <c r="AN76" s="1048"/>
      <c r="AO76" s="1049"/>
      <c r="AP76" s="1050" t="s">
        <v>585</v>
      </c>
      <c r="AQ76" s="1048"/>
      <c r="AR76" s="1048"/>
      <c r="AS76" s="1048"/>
      <c r="AT76" s="1049"/>
      <c r="AU76" s="1050" t="s">
        <v>585</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580</v>
      </c>
      <c r="C77" s="1044"/>
      <c r="D77" s="1044"/>
      <c r="E77" s="1044"/>
      <c r="F77" s="1044"/>
      <c r="G77" s="1044"/>
      <c r="H77" s="1044"/>
      <c r="I77" s="1044"/>
      <c r="J77" s="1044"/>
      <c r="K77" s="1044"/>
      <c r="L77" s="1044"/>
      <c r="M77" s="1044"/>
      <c r="N77" s="1044"/>
      <c r="O77" s="1044"/>
      <c r="P77" s="1045"/>
      <c r="Q77" s="1047">
        <v>2217</v>
      </c>
      <c r="R77" s="1048"/>
      <c r="S77" s="1048"/>
      <c r="T77" s="1048"/>
      <c r="U77" s="1049"/>
      <c r="V77" s="1050">
        <v>1583</v>
      </c>
      <c r="W77" s="1048"/>
      <c r="X77" s="1048"/>
      <c r="Y77" s="1048"/>
      <c r="Z77" s="1049"/>
      <c r="AA77" s="1050">
        <v>634</v>
      </c>
      <c r="AB77" s="1048"/>
      <c r="AC77" s="1048"/>
      <c r="AD77" s="1048"/>
      <c r="AE77" s="1049"/>
      <c r="AF77" s="1050">
        <v>634</v>
      </c>
      <c r="AG77" s="1048"/>
      <c r="AH77" s="1048"/>
      <c r="AI77" s="1048"/>
      <c r="AJ77" s="1049"/>
      <c r="AK77" s="1050">
        <v>128</v>
      </c>
      <c r="AL77" s="1048"/>
      <c r="AM77" s="1048"/>
      <c r="AN77" s="1048"/>
      <c r="AO77" s="1049"/>
      <c r="AP77" s="1050" t="s">
        <v>585</v>
      </c>
      <c r="AQ77" s="1048"/>
      <c r="AR77" s="1048"/>
      <c r="AS77" s="1048"/>
      <c r="AT77" s="1049"/>
      <c r="AU77" s="1050" t="s">
        <v>585</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581</v>
      </c>
      <c r="C78" s="1044"/>
      <c r="D78" s="1044"/>
      <c r="E78" s="1044"/>
      <c r="F78" s="1044"/>
      <c r="G78" s="1044"/>
      <c r="H78" s="1044"/>
      <c r="I78" s="1044"/>
      <c r="J78" s="1044"/>
      <c r="K78" s="1044"/>
      <c r="L78" s="1044"/>
      <c r="M78" s="1044"/>
      <c r="N78" s="1044"/>
      <c r="O78" s="1044"/>
      <c r="P78" s="1045"/>
      <c r="Q78" s="1046">
        <v>597893</v>
      </c>
      <c r="R78" s="1040"/>
      <c r="S78" s="1040"/>
      <c r="T78" s="1040"/>
      <c r="U78" s="1040"/>
      <c r="V78" s="1040">
        <v>589317</v>
      </c>
      <c r="W78" s="1040"/>
      <c r="X78" s="1040"/>
      <c r="Y78" s="1040"/>
      <c r="Z78" s="1040"/>
      <c r="AA78" s="1040">
        <v>8576</v>
      </c>
      <c r="AB78" s="1040"/>
      <c r="AC78" s="1040"/>
      <c r="AD78" s="1040"/>
      <c r="AE78" s="1040"/>
      <c r="AF78" s="1040">
        <v>8576</v>
      </c>
      <c r="AG78" s="1040"/>
      <c r="AH78" s="1040"/>
      <c r="AI78" s="1040"/>
      <c r="AJ78" s="1040"/>
      <c r="AK78" s="1040">
        <v>3188</v>
      </c>
      <c r="AL78" s="1040"/>
      <c r="AM78" s="1040"/>
      <c r="AN78" s="1040"/>
      <c r="AO78" s="1040"/>
      <c r="AP78" s="1040" t="s">
        <v>585</v>
      </c>
      <c r="AQ78" s="1040"/>
      <c r="AR78" s="1040"/>
      <c r="AS78" s="1040"/>
      <c r="AT78" s="1040"/>
      <c r="AU78" s="1040" t="s">
        <v>585</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381</v>
      </c>
      <c r="B88" s="1013" t="s">
        <v>413</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14935</v>
      </c>
      <c r="AG88" s="1028"/>
      <c r="AH88" s="1028"/>
      <c r="AI88" s="1028"/>
      <c r="AJ88" s="1028"/>
      <c r="AK88" s="1032"/>
      <c r="AL88" s="1032"/>
      <c r="AM88" s="1032"/>
      <c r="AN88" s="1032"/>
      <c r="AO88" s="1032"/>
      <c r="AP88" s="1028">
        <v>2326</v>
      </c>
      <c r="AQ88" s="1028"/>
      <c r="AR88" s="1028"/>
      <c r="AS88" s="1028"/>
      <c r="AT88" s="1028"/>
      <c r="AU88" s="1028">
        <v>349</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414</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10937</v>
      </c>
      <c r="CS102" s="1020"/>
      <c r="CT102" s="1020"/>
      <c r="CU102" s="1020"/>
      <c r="CV102" s="1021"/>
      <c r="CW102" s="1019">
        <v>2316</v>
      </c>
      <c r="CX102" s="1020"/>
      <c r="CY102" s="1020"/>
      <c r="CZ102" s="1020"/>
      <c r="DA102" s="1021"/>
      <c r="DB102" s="1019">
        <v>684</v>
      </c>
      <c r="DC102" s="1020"/>
      <c r="DD102" s="1020"/>
      <c r="DE102" s="1020"/>
      <c r="DF102" s="1021"/>
      <c r="DG102" s="1019"/>
      <c r="DH102" s="1020"/>
      <c r="DI102" s="1020"/>
      <c r="DJ102" s="1020"/>
      <c r="DK102" s="1021"/>
      <c r="DL102" s="1019">
        <v>52</v>
      </c>
      <c r="DM102" s="1020"/>
      <c r="DN102" s="1020"/>
      <c r="DO102" s="1020"/>
      <c r="DP102" s="1021"/>
      <c r="DQ102" s="1019">
        <v>5</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421</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422</v>
      </c>
      <c r="AB109" s="963"/>
      <c r="AC109" s="963"/>
      <c r="AD109" s="963"/>
      <c r="AE109" s="964"/>
      <c r="AF109" s="965" t="s">
        <v>299</v>
      </c>
      <c r="AG109" s="963"/>
      <c r="AH109" s="963"/>
      <c r="AI109" s="963"/>
      <c r="AJ109" s="964"/>
      <c r="AK109" s="965" t="s">
        <v>298</v>
      </c>
      <c r="AL109" s="963"/>
      <c r="AM109" s="963"/>
      <c r="AN109" s="963"/>
      <c r="AO109" s="964"/>
      <c r="AP109" s="965" t="s">
        <v>423</v>
      </c>
      <c r="AQ109" s="963"/>
      <c r="AR109" s="963"/>
      <c r="AS109" s="963"/>
      <c r="AT109" s="994"/>
      <c r="AU109" s="962" t="s">
        <v>421</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422</v>
      </c>
      <c r="BR109" s="963"/>
      <c r="BS109" s="963"/>
      <c r="BT109" s="963"/>
      <c r="BU109" s="964"/>
      <c r="BV109" s="965" t="s">
        <v>299</v>
      </c>
      <c r="BW109" s="963"/>
      <c r="BX109" s="963"/>
      <c r="BY109" s="963"/>
      <c r="BZ109" s="964"/>
      <c r="CA109" s="965" t="s">
        <v>298</v>
      </c>
      <c r="CB109" s="963"/>
      <c r="CC109" s="963"/>
      <c r="CD109" s="963"/>
      <c r="CE109" s="964"/>
      <c r="CF109" s="1001" t="s">
        <v>423</v>
      </c>
      <c r="CG109" s="1001"/>
      <c r="CH109" s="1001"/>
      <c r="CI109" s="1001"/>
      <c r="CJ109" s="1001"/>
      <c r="CK109" s="965" t="s">
        <v>424</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422</v>
      </c>
      <c r="DH109" s="963"/>
      <c r="DI109" s="963"/>
      <c r="DJ109" s="963"/>
      <c r="DK109" s="964"/>
      <c r="DL109" s="965" t="s">
        <v>299</v>
      </c>
      <c r="DM109" s="963"/>
      <c r="DN109" s="963"/>
      <c r="DO109" s="963"/>
      <c r="DP109" s="964"/>
      <c r="DQ109" s="965" t="s">
        <v>298</v>
      </c>
      <c r="DR109" s="963"/>
      <c r="DS109" s="963"/>
      <c r="DT109" s="963"/>
      <c r="DU109" s="964"/>
      <c r="DV109" s="965" t="s">
        <v>423</v>
      </c>
      <c r="DW109" s="963"/>
      <c r="DX109" s="963"/>
      <c r="DY109" s="963"/>
      <c r="DZ109" s="994"/>
    </row>
    <row r="110" spans="1:131" s="226" customFormat="1" ht="26.25" customHeight="1">
      <c r="A110" s="865" t="s">
        <v>425</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2962001</v>
      </c>
      <c r="AB110" s="956"/>
      <c r="AC110" s="956"/>
      <c r="AD110" s="956"/>
      <c r="AE110" s="957"/>
      <c r="AF110" s="958">
        <v>5121989</v>
      </c>
      <c r="AG110" s="956"/>
      <c r="AH110" s="956"/>
      <c r="AI110" s="956"/>
      <c r="AJ110" s="957"/>
      <c r="AK110" s="958">
        <v>5101099</v>
      </c>
      <c r="AL110" s="956"/>
      <c r="AM110" s="956"/>
      <c r="AN110" s="956"/>
      <c r="AO110" s="957"/>
      <c r="AP110" s="959">
        <v>34.299999999999997</v>
      </c>
      <c r="AQ110" s="960"/>
      <c r="AR110" s="960"/>
      <c r="AS110" s="960"/>
      <c r="AT110" s="961"/>
      <c r="AU110" s="995" t="s">
        <v>67</v>
      </c>
      <c r="AV110" s="996"/>
      <c r="AW110" s="996"/>
      <c r="AX110" s="996"/>
      <c r="AY110" s="996"/>
      <c r="AZ110" s="921" t="s">
        <v>426</v>
      </c>
      <c r="BA110" s="866"/>
      <c r="BB110" s="866"/>
      <c r="BC110" s="866"/>
      <c r="BD110" s="866"/>
      <c r="BE110" s="866"/>
      <c r="BF110" s="866"/>
      <c r="BG110" s="866"/>
      <c r="BH110" s="866"/>
      <c r="BI110" s="866"/>
      <c r="BJ110" s="866"/>
      <c r="BK110" s="866"/>
      <c r="BL110" s="866"/>
      <c r="BM110" s="866"/>
      <c r="BN110" s="866"/>
      <c r="BO110" s="866"/>
      <c r="BP110" s="867"/>
      <c r="BQ110" s="922">
        <v>27874680</v>
      </c>
      <c r="BR110" s="903"/>
      <c r="BS110" s="903"/>
      <c r="BT110" s="903"/>
      <c r="BU110" s="903"/>
      <c r="BV110" s="903">
        <v>51244069</v>
      </c>
      <c r="BW110" s="903"/>
      <c r="BX110" s="903"/>
      <c r="BY110" s="903"/>
      <c r="BZ110" s="903"/>
      <c r="CA110" s="903">
        <v>49283226</v>
      </c>
      <c r="CB110" s="903"/>
      <c r="CC110" s="903"/>
      <c r="CD110" s="903"/>
      <c r="CE110" s="903"/>
      <c r="CF110" s="927">
        <v>331.5</v>
      </c>
      <c r="CG110" s="928"/>
      <c r="CH110" s="928"/>
      <c r="CI110" s="928"/>
      <c r="CJ110" s="928"/>
      <c r="CK110" s="991" t="s">
        <v>427</v>
      </c>
      <c r="CL110" s="877"/>
      <c r="CM110" s="952" t="s">
        <v>428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404</v>
      </c>
      <c r="DH110" s="903"/>
      <c r="DI110" s="903"/>
      <c r="DJ110" s="903"/>
      <c r="DK110" s="903"/>
      <c r="DL110" s="903" t="s">
        <v>404</v>
      </c>
      <c r="DM110" s="903"/>
      <c r="DN110" s="903"/>
      <c r="DO110" s="903"/>
      <c r="DP110" s="903"/>
      <c r="DQ110" s="903" t="s">
        <v>429</v>
      </c>
      <c r="DR110" s="903"/>
      <c r="DS110" s="903"/>
      <c r="DT110" s="903"/>
      <c r="DU110" s="903"/>
      <c r="DV110" s="904" t="s">
        <v>404</v>
      </c>
      <c r="DW110" s="904"/>
      <c r="DX110" s="904"/>
      <c r="DY110" s="904"/>
      <c r="DZ110" s="905"/>
    </row>
    <row r="111" spans="1:131" s="226" customFormat="1" ht="26.25" customHeight="1">
      <c r="A111" s="832" t="s">
        <v>430</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431</v>
      </c>
      <c r="AB111" s="984"/>
      <c r="AC111" s="984"/>
      <c r="AD111" s="984"/>
      <c r="AE111" s="985"/>
      <c r="AF111" s="986" t="s">
        <v>432</v>
      </c>
      <c r="AG111" s="984"/>
      <c r="AH111" s="984"/>
      <c r="AI111" s="984"/>
      <c r="AJ111" s="985"/>
      <c r="AK111" s="986" t="s">
        <v>433</v>
      </c>
      <c r="AL111" s="984"/>
      <c r="AM111" s="984"/>
      <c r="AN111" s="984"/>
      <c r="AO111" s="985"/>
      <c r="AP111" s="987" t="s">
        <v>433</v>
      </c>
      <c r="AQ111" s="988"/>
      <c r="AR111" s="988"/>
      <c r="AS111" s="988"/>
      <c r="AT111" s="989"/>
      <c r="AU111" s="997"/>
      <c r="AV111" s="998"/>
      <c r="AW111" s="998"/>
      <c r="AX111" s="998"/>
      <c r="AY111" s="998"/>
      <c r="AZ111" s="873" t="s">
        <v>434</v>
      </c>
      <c r="BA111" s="808"/>
      <c r="BB111" s="808"/>
      <c r="BC111" s="808"/>
      <c r="BD111" s="808"/>
      <c r="BE111" s="808"/>
      <c r="BF111" s="808"/>
      <c r="BG111" s="808"/>
      <c r="BH111" s="808"/>
      <c r="BI111" s="808"/>
      <c r="BJ111" s="808"/>
      <c r="BK111" s="808"/>
      <c r="BL111" s="808"/>
      <c r="BM111" s="808"/>
      <c r="BN111" s="808"/>
      <c r="BO111" s="808"/>
      <c r="BP111" s="809"/>
      <c r="BQ111" s="874" t="s">
        <v>432</v>
      </c>
      <c r="BR111" s="875"/>
      <c r="BS111" s="875"/>
      <c r="BT111" s="875"/>
      <c r="BU111" s="875"/>
      <c r="BV111" s="875" t="s">
        <v>429</v>
      </c>
      <c r="BW111" s="875"/>
      <c r="BX111" s="875"/>
      <c r="BY111" s="875"/>
      <c r="BZ111" s="875"/>
      <c r="CA111" s="875" t="s">
        <v>431</v>
      </c>
      <c r="CB111" s="875"/>
      <c r="CC111" s="875"/>
      <c r="CD111" s="875"/>
      <c r="CE111" s="875"/>
      <c r="CF111" s="936" t="s">
        <v>123</v>
      </c>
      <c r="CG111" s="937"/>
      <c r="CH111" s="937"/>
      <c r="CI111" s="937"/>
      <c r="CJ111" s="937"/>
      <c r="CK111" s="992"/>
      <c r="CL111" s="879"/>
      <c r="CM111" s="882" t="s">
        <v>435</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404</v>
      </c>
      <c r="DH111" s="875"/>
      <c r="DI111" s="875"/>
      <c r="DJ111" s="875"/>
      <c r="DK111" s="875"/>
      <c r="DL111" s="875" t="s">
        <v>432</v>
      </c>
      <c r="DM111" s="875"/>
      <c r="DN111" s="875"/>
      <c r="DO111" s="875"/>
      <c r="DP111" s="875"/>
      <c r="DQ111" s="875" t="s">
        <v>404</v>
      </c>
      <c r="DR111" s="875"/>
      <c r="DS111" s="875"/>
      <c r="DT111" s="875"/>
      <c r="DU111" s="875"/>
      <c r="DV111" s="852" t="s">
        <v>123</v>
      </c>
      <c r="DW111" s="852"/>
      <c r="DX111" s="852"/>
      <c r="DY111" s="852"/>
      <c r="DZ111" s="853"/>
    </row>
    <row r="112" spans="1:131" s="226" customFormat="1" ht="26.25" customHeight="1">
      <c r="A112" s="977" t="s">
        <v>436</v>
      </c>
      <c r="B112" s="978"/>
      <c r="C112" s="808" t="s">
        <v>437</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429</v>
      </c>
      <c r="AB112" s="838"/>
      <c r="AC112" s="838"/>
      <c r="AD112" s="838"/>
      <c r="AE112" s="839"/>
      <c r="AF112" s="840" t="s">
        <v>429</v>
      </c>
      <c r="AG112" s="838"/>
      <c r="AH112" s="838"/>
      <c r="AI112" s="838"/>
      <c r="AJ112" s="839"/>
      <c r="AK112" s="840" t="s">
        <v>432</v>
      </c>
      <c r="AL112" s="838"/>
      <c r="AM112" s="838"/>
      <c r="AN112" s="838"/>
      <c r="AO112" s="839"/>
      <c r="AP112" s="885" t="s">
        <v>433</v>
      </c>
      <c r="AQ112" s="886"/>
      <c r="AR112" s="886"/>
      <c r="AS112" s="886"/>
      <c r="AT112" s="887"/>
      <c r="AU112" s="997"/>
      <c r="AV112" s="998"/>
      <c r="AW112" s="998"/>
      <c r="AX112" s="998"/>
      <c r="AY112" s="998"/>
      <c r="AZ112" s="873" t="s">
        <v>438</v>
      </c>
      <c r="BA112" s="808"/>
      <c r="BB112" s="808"/>
      <c r="BC112" s="808"/>
      <c r="BD112" s="808"/>
      <c r="BE112" s="808"/>
      <c r="BF112" s="808"/>
      <c r="BG112" s="808"/>
      <c r="BH112" s="808"/>
      <c r="BI112" s="808"/>
      <c r="BJ112" s="808"/>
      <c r="BK112" s="808"/>
      <c r="BL112" s="808"/>
      <c r="BM112" s="808"/>
      <c r="BN112" s="808"/>
      <c r="BO112" s="808"/>
      <c r="BP112" s="809"/>
      <c r="BQ112" s="874">
        <v>17827949</v>
      </c>
      <c r="BR112" s="875"/>
      <c r="BS112" s="875"/>
      <c r="BT112" s="875"/>
      <c r="BU112" s="875"/>
      <c r="BV112" s="875">
        <v>3835008</v>
      </c>
      <c r="BW112" s="875"/>
      <c r="BX112" s="875"/>
      <c r="BY112" s="875"/>
      <c r="BZ112" s="875"/>
      <c r="CA112" s="875">
        <v>3631741</v>
      </c>
      <c r="CB112" s="875"/>
      <c r="CC112" s="875"/>
      <c r="CD112" s="875"/>
      <c r="CE112" s="875"/>
      <c r="CF112" s="936">
        <v>24.4</v>
      </c>
      <c r="CG112" s="937"/>
      <c r="CH112" s="937"/>
      <c r="CI112" s="937"/>
      <c r="CJ112" s="937"/>
      <c r="CK112" s="992"/>
      <c r="CL112" s="879"/>
      <c r="CM112" s="882" t="s">
        <v>439</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432</v>
      </c>
      <c r="DH112" s="875"/>
      <c r="DI112" s="875"/>
      <c r="DJ112" s="875"/>
      <c r="DK112" s="875"/>
      <c r="DL112" s="875" t="s">
        <v>440</v>
      </c>
      <c r="DM112" s="875"/>
      <c r="DN112" s="875"/>
      <c r="DO112" s="875"/>
      <c r="DP112" s="875"/>
      <c r="DQ112" s="875" t="s">
        <v>429</v>
      </c>
      <c r="DR112" s="875"/>
      <c r="DS112" s="875"/>
      <c r="DT112" s="875"/>
      <c r="DU112" s="875"/>
      <c r="DV112" s="852" t="s">
        <v>432</v>
      </c>
      <c r="DW112" s="852"/>
      <c r="DX112" s="852"/>
      <c r="DY112" s="852"/>
      <c r="DZ112" s="853"/>
    </row>
    <row r="113" spans="1:130" s="226" customFormat="1" ht="26.25" customHeight="1">
      <c r="A113" s="979"/>
      <c r="B113" s="980"/>
      <c r="C113" s="808" t="s">
        <v>441</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1537460</v>
      </c>
      <c r="AB113" s="984"/>
      <c r="AC113" s="984"/>
      <c r="AD113" s="984"/>
      <c r="AE113" s="985"/>
      <c r="AF113" s="986">
        <v>304445</v>
      </c>
      <c r="AG113" s="984"/>
      <c r="AH113" s="984"/>
      <c r="AI113" s="984"/>
      <c r="AJ113" s="985"/>
      <c r="AK113" s="986">
        <v>319804</v>
      </c>
      <c r="AL113" s="984"/>
      <c r="AM113" s="984"/>
      <c r="AN113" s="984"/>
      <c r="AO113" s="985"/>
      <c r="AP113" s="987">
        <v>2.2000000000000002</v>
      </c>
      <c r="AQ113" s="988"/>
      <c r="AR113" s="988"/>
      <c r="AS113" s="988"/>
      <c r="AT113" s="989"/>
      <c r="AU113" s="997"/>
      <c r="AV113" s="998"/>
      <c r="AW113" s="998"/>
      <c r="AX113" s="998"/>
      <c r="AY113" s="998"/>
      <c r="AZ113" s="873" t="s">
        <v>442</v>
      </c>
      <c r="BA113" s="808"/>
      <c r="BB113" s="808"/>
      <c r="BC113" s="808"/>
      <c r="BD113" s="808"/>
      <c r="BE113" s="808"/>
      <c r="BF113" s="808"/>
      <c r="BG113" s="808"/>
      <c r="BH113" s="808"/>
      <c r="BI113" s="808"/>
      <c r="BJ113" s="808"/>
      <c r="BK113" s="808"/>
      <c r="BL113" s="808"/>
      <c r="BM113" s="808"/>
      <c r="BN113" s="808"/>
      <c r="BO113" s="808"/>
      <c r="BP113" s="809"/>
      <c r="BQ113" s="874">
        <v>434969</v>
      </c>
      <c r="BR113" s="875"/>
      <c r="BS113" s="875"/>
      <c r="BT113" s="875"/>
      <c r="BU113" s="875"/>
      <c r="BV113" s="875">
        <v>391820</v>
      </c>
      <c r="BW113" s="875"/>
      <c r="BX113" s="875"/>
      <c r="BY113" s="875"/>
      <c r="BZ113" s="875"/>
      <c r="CA113" s="875">
        <v>349177</v>
      </c>
      <c r="CB113" s="875"/>
      <c r="CC113" s="875"/>
      <c r="CD113" s="875"/>
      <c r="CE113" s="875"/>
      <c r="CF113" s="936">
        <v>2.2999999999999998</v>
      </c>
      <c r="CG113" s="937"/>
      <c r="CH113" s="937"/>
      <c r="CI113" s="937"/>
      <c r="CJ113" s="937"/>
      <c r="CK113" s="992"/>
      <c r="CL113" s="879"/>
      <c r="CM113" s="882" t="s">
        <v>443</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433</v>
      </c>
      <c r="DH113" s="838"/>
      <c r="DI113" s="838"/>
      <c r="DJ113" s="838"/>
      <c r="DK113" s="839"/>
      <c r="DL113" s="840" t="s">
        <v>440</v>
      </c>
      <c r="DM113" s="838"/>
      <c r="DN113" s="838"/>
      <c r="DO113" s="838"/>
      <c r="DP113" s="839"/>
      <c r="DQ113" s="840" t="s">
        <v>123</v>
      </c>
      <c r="DR113" s="838"/>
      <c r="DS113" s="838"/>
      <c r="DT113" s="838"/>
      <c r="DU113" s="839"/>
      <c r="DV113" s="885" t="s">
        <v>431</v>
      </c>
      <c r="DW113" s="886"/>
      <c r="DX113" s="886"/>
      <c r="DY113" s="886"/>
      <c r="DZ113" s="887"/>
    </row>
    <row r="114" spans="1:130" s="226" customFormat="1" ht="26.25" customHeight="1">
      <c r="A114" s="979"/>
      <c r="B114" s="980"/>
      <c r="C114" s="808" t="s">
        <v>444</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43047</v>
      </c>
      <c r="AB114" s="838"/>
      <c r="AC114" s="838"/>
      <c r="AD114" s="838"/>
      <c r="AE114" s="839"/>
      <c r="AF114" s="840">
        <v>53264</v>
      </c>
      <c r="AG114" s="838"/>
      <c r="AH114" s="838"/>
      <c r="AI114" s="838"/>
      <c r="AJ114" s="839"/>
      <c r="AK114" s="840">
        <v>49059</v>
      </c>
      <c r="AL114" s="838"/>
      <c r="AM114" s="838"/>
      <c r="AN114" s="838"/>
      <c r="AO114" s="839"/>
      <c r="AP114" s="885">
        <v>0.3</v>
      </c>
      <c r="AQ114" s="886"/>
      <c r="AR114" s="886"/>
      <c r="AS114" s="886"/>
      <c r="AT114" s="887"/>
      <c r="AU114" s="997"/>
      <c r="AV114" s="998"/>
      <c r="AW114" s="998"/>
      <c r="AX114" s="998"/>
      <c r="AY114" s="998"/>
      <c r="AZ114" s="873" t="s">
        <v>445</v>
      </c>
      <c r="BA114" s="808"/>
      <c r="BB114" s="808"/>
      <c r="BC114" s="808"/>
      <c r="BD114" s="808"/>
      <c r="BE114" s="808"/>
      <c r="BF114" s="808"/>
      <c r="BG114" s="808"/>
      <c r="BH114" s="808"/>
      <c r="BI114" s="808"/>
      <c r="BJ114" s="808"/>
      <c r="BK114" s="808"/>
      <c r="BL114" s="808"/>
      <c r="BM114" s="808"/>
      <c r="BN114" s="808"/>
      <c r="BO114" s="808"/>
      <c r="BP114" s="809"/>
      <c r="BQ114" s="874">
        <v>3245893</v>
      </c>
      <c r="BR114" s="875"/>
      <c r="BS114" s="875"/>
      <c r="BT114" s="875"/>
      <c r="BU114" s="875"/>
      <c r="BV114" s="875">
        <v>2163523</v>
      </c>
      <c r="BW114" s="875"/>
      <c r="BX114" s="875"/>
      <c r="BY114" s="875"/>
      <c r="BZ114" s="875"/>
      <c r="CA114" s="875">
        <v>2143147</v>
      </c>
      <c r="CB114" s="875"/>
      <c r="CC114" s="875"/>
      <c r="CD114" s="875"/>
      <c r="CE114" s="875"/>
      <c r="CF114" s="936">
        <v>14.4</v>
      </c>
      <c r="CG114" s="937"/>
      <c r="CH114" s="937"/>
      <c r="CI114" s="937"/>
      <c r="CJ114" s="937"/>
      <c r="CK114" s="992"/>
      <c r="CL114" s="879"/>
      <c r="CM114" s="882" t="s">
        <v>446</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404</v>
      </c>
      <c r="DH114" s="838"/>
      <c r="DI114" s="838"/>
      <c r="DJ114" s="838"/>
      <c r="DK114" s="839"/>
      <c r="DL114" s="840" t="s">
        <v>429</v>
      </c>
      <c r="DM114" s="838"/>
      <c r="DN114" s="838"/>
      <c r="DO114" s="838"/>
      <c r="DP114" s="839"/>
      <c r="DQ114" s="840" t="s">
        <v>123</v>
      </c>
      <c r="DR114" s="838"/>
      <c r="DS114" s="838"/>
      <c r="DT114" s="838"/>
      <c r="DU114" s="839"/>
      <c r="DV114" s="885" t="s">
        <v>431</v>
      </c>
      <c r="DW114" s="886"/>
      <c r="DX114" s="886"/>
      <c r="DY114" s="886"/>
      <c r="DZ114" s="887"/>
    </row>
    <row r="115" spans="1:130" s="226" customFormat="1" ht="26.25" customHeight="1">
      <c r="A115" s="979"/>
      <c r="B115" s="980"/>
      <c r="C115" s="808" t="s">
        <v>447</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31064</v>
      </c>
      <c r="AB115" s="984"/>
      <c r="AC115" s="984"/>
      <c r="AD115" s="984"/>
      <c r="AE115" s="985"/>
      <c r="AF115" s="986">
        <v>29482</v>
      </c>
      <c r="AG115" s="984"/>
      <c r="AH115" s="984"/>
      <c r="AI115" s="984"/>
      <c r="AJ115" s="985"/>
      <c r="AK115" s="986">
        <v>27101</v>
      </c>
      <c r="AL115" s="984"/>
      <c r="AM115" s="984"/>
      <c r="AN115" s="984"/>
      <c r="AO115" s="985"/>
      <c r="AP115" s="987">
        <v>0.2</v>
      </c>
      <c r="AQ115" s="988"/>
      <c r="AR115" s="988"/>
      <c r="AS115" s="988"/>
      <c r="AT115" s="989"/>
      <c r="AU115" s="997"/>
      <c r="AV115" s="998"/>
      <c r="AW115" s="998"/>
      <c r="AX115" s="998"/>
      <c r="AY115" s="998"/>
      <c r="AZ115" s="873" t="s">
        <v>448</v>
      </c>
      <c r="BA115" s="808"/>
      <c r="BB115" s="808"/>
      <c r="BC115" s="808"/>
      <c r="BD115" s="808"/>
      <c r="BE115" s="808"/>
      <c r="BF115" s="808"/>
      <c r="BG115" s="808"/>
      <c r="BH115" s="808"/>
      <c r="BI115" s="808"/>
      <c r="BJ115" s="808"/>
      <c r="BK115" s="808"/>
      <c r="BL115" s="808"/>
      <c r="BM115" s="808"/>
      <c r="BN115" s="808"/>
      <c r="BO115" s="808"/>
      <c r="BP115" s="809"/>
      <c r="BQ115" s="874">
        <v>616536</v>
      </c>
      <c r="BR115" s="875"/>
      <c r="BS115" s="875"/>
      <c r="BT115" s="875"/>
      <c r="BU115" s="875"/>
      <c r="BV115" s="875">
        <v>20617</v>
      </c>
      <c r="BW115" s="875"/>
      <c r="BX115" s="875"/>
      <c r="BY115" s="875"/>
      <c r="BZ115" s="875"/>
      <c r="CA115" s="875">
        <v>6789</v>
      </c>
      <c r="CB115" s="875"/>
      <c r="CC115" s="875"/>
      <c r="CD115" s="875"/>
      <c r="CE115" s="875"/>
      <c r="CF115" s="936">
        <v>0</v>
      </c>
      <c r="CG115" s="937"/>
      <c r="CH115" s="937"/>
      <c r="CI115" s="937"/>
      <c r="CJ115" s="937"/>
      <c r="CK115" s="992"/>
      <c r="CL115" s="879"/>
      <c r="CM115" s="873" t="s">
        <v>449</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450</v>
      </c>
      <c r="DH115" s="838"/>
      <c r="DI115" s="838"/>
      <c r="DJ115" s="838"/>
      <c r="DK115" s="839"/>
      <c r="DL115" s="840" t="s">
        <v>429</v>
      </c>
      <c r="DM115" s="838"/>
      <c r="DN115" s="838"/>
      <c r="DO115" s="838"/>
      <c r="DP115" s="839"/>
      <c r="DQ115" s="840" t="s">
        <v>429</v>
      </c>
      <c r="DR115" s="838"/>
      <c r="DS115" s="838"/>
      <c r="DT115" s="838"/>
      <c r="DU115" s="839"/>
      <c r="DV115" s="885" t="s">
        <v>123</v>
      </c>
      <c r="DW115" s="886"/>
      <c r="DX115" s="886"/>
      <c r="DY115" s="886"/>
      <c r="DZ115" s="887"/>
    </row>
    <row r="116" spans="1:130" s="226" customFormat="1" ht="26.25" customHeight="1">
      <c r="A116" s="981"/>
      <c r="B116" s="982"/>
      <c r="C116" s="941" t="s">
        <v>451</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429</v>
      </c>
      <c r="AB116" s="838"/>
      <c r="AC116" s="838"/>
      <c r="AD116" s="838"/>
      <c r="AE116" s="839"/>
      <c r="AF116" s="840" t="s">
        <v>123</v>
      </c>
      <c r="AG116" s="838"/>
      <c r="AH116" s="838"/>
      <c r="AI116" s="838"/>
      <c r="AJ116" s="839"/>
      <c r="AK116" s="840" t="s">
        <v>429</v>
      </c>
      <c r="AL116" s="838"/>
      <c r="AM116" s="838"/>
      <c r="AN116" s="838"/>
      <c r="AO116" s="839"/>
      <c r="AP116" s="885" t="s">
        <v>432</v>
      </c>
      <c r="AQ116" s="886"/>
      <c r="AR116" s="886"/>
      <c r="AS116" s="886"/>
      <c r="AT116" s="887"/>
      <c r="AU116" s="997"/>
      <c r="AV116" s="998"/>
      <c r="AW116" s="998"/>
      <c r="AX116" s="998"/>
      <c r="AY116" s="998"/>
      <c r="AZ116" s="924" t="s">
        <v>452</v>
      </c>
      <c r="BA116" s="925"/>
      <c r="BB116" s="925"/>
      <c r="BC116" s="925"/>
      <c r="BD116" s="925"/>
      <c r="BE116" s="925"/>
      <c r="BF116" s="925"/>
      <c r="BG116" s="925"/>
      <c r="BH116" s="925"/>
      <c r="BI116" s="925"/>
      <c r="BJ116" s="925"/>
      <c r="BK116" s="925"/>
      <c r="BL116" s="925"/>
      <c r="BM116" s="925"/>
      <c r="BN116" s="925"/>
      <c r="BO116" s="925"/>
      <c r="BP116" s="926"/>
      <c r="BQ116" s="874" t="s">
        <v>429</v>
      </c>
      <c r="BR116" s="875"/>
      <c r="BS116" s="875"/>
      <c r="BT116" s="875"/>
      <c r="BU116" s="875"/>
      <c r="BV116" s="875" t="s">
        <v>432</v>
      </c>
      <c r="BW116" s="875"/>
      <c r="BX116" s="875"/>
      <c r="BY116" s="875"/>
      <c r="BZ116" s="875"/>
      <c r="CA116" s="875" t="s">
        <v>431</v>
      </c>
      <c r="CB116" s="875"/>
      <c r="CC116" s="875"/>
      <c r="CD116" s="875"/>
      <c r="CE116" s="875"/>
      <c r="CF116" s="936" t="s">
        <v>433</v>
      </c>
      <c r="CG116" s="937"/>
      <c r="CH116" s="937"/>
      <c r="CI116" s="937"/>
      <c r="CJ116" s="937"/>
      <c r="CK116" s="992"/>
      <c r="CL116" s="879"/>
      <c r="CM116" s="882" t="s">
        <v>453</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431</v>
      </c>
      <c r="DH116" s="838"/>
      <c r="DI116" s="838"/>
      <c r="DJ116" s="838"/>
      <c r="DK116" s="839"/>
      <c r="DL116" s="840" t="s">
        <v>429</v>
      </c>
      <c r="DM116" s="838"/>
      <c r="DN116" s="838"/>
      <c r="DO116" s="838"/>
      <c r="DP116" s="839"/>
      <c r="DQ116" s="840" t="s">
        <v>123</v>
      </c>
      <c r="DR116" s="838"/>
      <c r="DS116" s="838"/>
      <c r="DT116" s="838"/>
      <c r="DU116" s="839"/>
      <c r="DV116" s="885" t="s">
        <v>404</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454</v>
      </c>
      <c r="Z117" s="964"/>
      <c r="AA117" s="969">
        <v>4573572</v>
      </c>
      <c r="AB117" s="970"/>
      <c r="AC117" s="970"/>
      <c r="AD117" s="970"/>
      <c r="AE117" s="971"/>
      <c r="AF117" s="972">
        <v>5509180</v>
      </c>
      <c r="AG117" s="970"/>
      <c r="AH117" s="970"/>
      <c r="AI117" s="970"/>
      <c r="AJ117" s="971"/>
      <c r="AK117" s="972">
        <v>5497063</v>
      </c>
      <c r="AL117" s="970"/>
      <c r="AM117" s="970"/>
      <c r="AN117" s="970"/>
      <c r="AO117" s="971"/>
      <c r="AP117" s="973"/>
      <c r="AQ117" s="974"/>
      <c r="AR117" s="974"/>
      <c r="AS117" s="974"/>
      <c r="AT117" s="975"/>
      <c r="AU117" s="997"/>
      <c r="AV117" s="998"/>
      <c r="AW117" s="998"/>
      <c r="AX117" s="998"/>
      <c r="AY117" s="998"/>
      <c r="AZ117" s="924" t="s">
        <v>455</v>
      </c>
      <c r="BA117" s="925"/>
      <c r="BB117" s="925"/>
      <c r="BC117" s="925"/>
      <c r="BD117" s="925"/>
      <c r="BE117" s="925"/>
      <c r="BF117" s="925"/>
      <c r="BG117" s="925"/>
      <c r="BH117" s="925"/>
      <c r="BI117" s="925"/>
      <c r="BJ117" s="925"/>
      <c r="BK117" s="925"/>
      <c r="BL117" s="925"/>
      <c r="BM117" s="925"/>
      <c r="BN117" s="925"/>
      <c r="BO117" s="925"/>
      <c r="BP117" s="926"/>
      <c r="BQ117" s="874" t="s">
        <v>431</v>
      </c>
      <c r="BR117" s="875"/>
      <c r="BS117" s="875"/>
      <c r="BT117" s="875"/>
      <c r="BU117" s="875"/>
      <c r="BV117" s="875" t="s">
        <v>433</v>
      </c>
      <c r="BW117" s="875"/>
      <c r="BX117" s="875"/>
      <c r="BY117" s="875"/>
      <c r="BZ117" s="875"/>
      <c r="CA117" s="875" t="s">
        <v>450</v>
      </c>
      <c r="CB117" s="875"/>
      <c r="CC117" s="875"/>
      <c r="CD117" s="875"/>
      <c r="CE117" s="875"/>
      <c r="CF117" s="936" t="s">
        <v>431</v>
      </c>
      <c r="CG117" s="937"/>
      <c r="CH117" s="937"/>
      <c r="CI117" s="937"/>
      <c r="CJ117" s="937"/>
      <c r="CK117" s="992"/>
      <c r="CL117" s="879"/>
      <c r="CM117" s="882" t="s">
        <v>456</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450</v>
      </c>
      <c r="DH117" s="838"/>
      <c r="DI117" s="838"/>
      <c r="DJ117" s="838"/>
      <c r="DK117" s="839"/>
      <c r="DL117" s="840" t="s">
        <v>404</v>
      </c>
      <c r="DM117" s="838"/>
      <c r="DN117" s="838"/>
      <c r="DO117" s="838"/>
      <c r="DP117" s="839"/>
      <c r="DQ117" s="840" t="s">
        <v>440</v>
      </c>
      <c r="DR117" s="838"/>
      <c r="DS117" s="838"/>
      <c r="DT117" s="838"/>
      <c r="DU117" s="839"/>
      <c r="DV117" s="885" t="s">
        <v>404</v>
      </c>
      <c r="DW117" s="886"/>
      <c r="DX117" s="886"/>
      <c r="DY117" s="886"/>
      <c r="DZ117" s="887"/>
    </row>
    <row r="118" spans="1:130" s="226" customFormat="1" ht="26.25" customHeight="1">
      <c r="A118" s="962" t="s">
        <v>424</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422</v>
      </c>
      <c r="AB118" s="963"/>
      <c r="AC118" s="963"/>
      <c r="AD118" s="963"/>
      <c r="AE118" s="964"/>
      <c r="AF118" s="965" t="s">
        <v>299</v>
      </c>
      <c r="AG118" s="963"/>
      <c r="AH118" s="963"/>
      <c r="AI118" s="963"/>
      <c r="AJ118" s="964"/>
      <c r="AK118" s="965" t="s">
        <v>298</v>
      </c>
      <c r="AL118" s="963"/>
      <c r="AM118" s="963"/>
      <c r="AN118" s="963"/>
      <c r="AO118" s="964"/>
      <c r="AP118" s="966" t="s">
        <v>423</v>
      </c>
      <c r="AQ118" s="967"/>
      <c r="AR118" s="967"/>
      <c r="AS118" s="967"/>
      <c r="AT118" s="968"/>
      <c r="AU118" s="997"/>
      <c r="AV118" s="998"/>
      <c r="AW118" s="998"/>
      <c r="AX118" s="998"/>
      <c r="AY118" s="998"/>
      <c r="AZ118" s="940" t="s">
        <v>457</v>
      </c>
      <c r="BA118" s="941"/>
      <c r="BB118" s="941"/>
      <c r="BC118" s="941"/>
      <c r="BD118" s="941"/>
      <c r="BE118" s="941"/>
      <c r="BF118" s="941"/>
      <c r="BG118" s="941"/>
      <c r="BH118" s="941"/>
      <c r="BI118" s="941"/>
      <c r="BJ118" s="941"/>
      <c r="BK118" s="941"/>
      <c r="BL118" s="941"/>
      <c r="BM118" s="941"/>
      <c r="BN118" s="941"/>
      <c r="BO118" s="941"/>
      <c r="BP118" s="942"/>
      <c r="BQ118" s="943" t="s">
        <v>450</v>
      </c>
      <c r="BR118" s="906"/>
      <c r="BS118" s="906"/>
      <c r="BT118" s="906"/>
      <c r="BU118" s="906"/>
      <c r="BV118" s="906" t="s">
        <v>440</v>
      </c>
      <c r="BW118" s="906"/>
      <c r="BX118" s="906"/>
      <c r="BY118" s="906"/>
      <c r="BZ118" s="906"/>
      <c r="CA118" s="906" t="s">
        <v>450</v>
      </c>
      <c r="CB118" s="906"/>
      <c r="CC118" s="906"/>
      <c r="CD118" s="906"/>
      <c r="CE118" s="906"/>
      <c r="CF118" s="936" t="s">
        <v>440</v>
      </c>
      <c r="CG118" s="937"/>
      <c r="CH118" s="937"/>
      <c r="CI118" s="937"/>
      <c r="CJ118" s="937"/>
      <c r="CK118" s="992"/>
      <c r="CL118" s="879"/>
      <c r="CM118" s="882" t="s">
        <v>458</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429</v>
      </c>
      <c r="DH118" s="838"/>
      <c r="DI118" s="838"/>
      <c r="DJ118" s="838"/>
      <c r="DK118" s="839"/>
      <c r="DL118" s="840" t="s">
        <v>433</v>
      </c>
      <c r="DM118" s="838"/>
      <c r="DN118" s="838"/>
      <c r="DO118" s="838"/>
      <c r="DP118" s="839"/>
      <c r="DQ118" s="840" t="s">
        <v>440</v>
      </c>
      <c r="DR118" s="838"/>
      <c r="DS118" s="838"/>
      <c r="DT118" s="838"/>
      <c r="DU118" s="839"/>
      <c r="DV118" s="885" t="s">
        <v>440</v>
      </c>
      <c r="DW118" s="886"/>
      <c r="DX118" s="886"/>
      <c r="DY118" s="886"/>
      <c r="DZ118" s="887"/>
    </row>
    <row r="119" spans="1:130" s="226" customFormat="1" ht="26.25" customHeight="1">
      <c r="A119" s="876" t="s">
        <v>427</v>
      </c>
      <c r="B119" s="877"/>
      <c r="C119" s="952" t="s">
        <v>428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433</v>
      </c>
      <c r="AB119" s="956"/>
      <c r="AC119" s="956"/>
      <c r="AD119" s="956"/>
      <c r="AE119" s="957"/>
      <c r="AF119" s="958" t="s">
        <v>433</v>
      </c>
      <c r="AG119" s="956"/>
      <c r="AH119" s="956"/>
      <c r="AI119" s="956"/>
      <c r="AJ119" s="957"/>
      <c r="AK119" s="958" t="s">
        <v>450</v>
      </c>
      <c r="AL119" s="956"/>
      <c r="AM119" s="956"/>
      <c r="AN119" s="956"/>
      <c r="AO119" s="957"/>
      <c r="AP119" s="959" t="s">
        <v>440</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459</v>
      </c>
      <c r="BP119" s="939"/>
      <c r="BQ119" s="943">
        <v>50000027</v>
      </c>
      <c r="BR119" s="906"/>
      <c r="BS119" s="906"/>
      <c r="BT119" s="906"/>
      <c r="BU119" s="906"/>
      <c r="BV119" s="906">
        <v>57655037</v>
      </c>
      <c r="BW119" s="906"/>
      <c r="BX119" s="906"/>
      <c r="BY119" s="906"/>
      <c r="BZ119" s="906"/>
      <c r="CA119" s="906">
        <v>55414080</v>
      </c>
      <c r="CB119" s="906"/>
      <c r="CC119" s="906"/>
      <c r="CD119" s="906"/>
      <c r="CE119" s="906"/>
      <c r="CF119" s="804"/>
      <c r="CG119" s="805"/>
      <c r="CH119" s="805"/>
      <c r="CI119" s="805"/>
      <c r="CJ119" s="895"/>
      <c r="CK119" s="993"/>
      <c r="CL119" s="881"/>
      <c r="CM119" s="899" t="s">
        <v>460</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429</v>
      </c>
      <c r="DH119" s="821"/>
      <c r="DI119" s="821"/>
      <c r="DJ119" s="821"/>
      <c r="DK119" s="822"/>
      <c r="DL119" s="823" t="s">
        <v>433</v>
      </c>
      <c r="DM119" s="821"/>
      <c r="DN119" s="821"/>
      <c r="DO119" s="821"/>
      <c r="DP119" s="822"/>
      <c r="DQ119" s="823" t="s">
        <v>429</v>
      </c>
      <c r="DR119" s="821"/>
      <c r="DS119" s="821"/>
      <c r="DT119" s="821"/>
      <c r="DU119" s="822"/>
      <c r="DV119" s="909" t="s">
        <v>440</v>
      </c>
      <c r="DW119" s="910"/>
      <c r="DX119" s="910"/>
      <c r="DY119" s="910"/>
      <c r="DZ119" s="911"/>
    </row>
    <row r="120" spans="1:130" s="226" customFormat="1" ht="26.25" customHeight="1">
      <c r="A120" s="878"/>
      <c r="B120" s="879"/>
      <c r="C120" s="882" t="s">
        <v>435</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440</v>
      </c>
      <c r="AB120" s="838"/>
      <c r="AC120" s="838"/>
      <c r="AD120" s="838"/>
      <c r="AE120" s="839"/>
      <c r="AF120" s="840" t="s">
        <v>404</v>
      </c>
      <c r="AG120" s="838"/>
      <c r="AH120" s="838"/>
      <c r="AI120" s="838"/>
      <c r="AJ120" s="839"/>
      <c r="AK120" s="840" t="s">
        <v>433</v>
      </c>
      <c r="AL120" s="838"/>
      <c r="AM120" s="838"/>
      <c r="AN120" s="838"/>
      <c r="AO120" s="839"/>
      <c r="AP120" s="885" t="s">
        <v>440</v>
      </c>
      <c r="AQ120" s="886"/>
      <c r="AR120" s="886"/>
      <c r="AS120" s="886"/>
      <c r="AT120" s="887"/>
      <c r="AU120" s="944" t="s">
        <v>461</v>
      </c>
      <c r="AV120" s="945"/>
      <c r="AW120" s="945"/>
      <c r="AX120" s="945"/>
      <c r="AY120" s="946"/>
      <c r="AZ120" s="921" t="s">
        <v>462</v>
      </c>
      <c r="BA120" s="866"/>
      <c r="BB120" s="866"/>
      <c r="BC120" s="866"/>
      <c r="BD120" s="866"/>
      <c r="BE120" s="866"/>
      <c r="BF120" s="866"/>
      <c r="BG120" s="866"/>
      <c r="BH120" s="866"/>
      <c r="BI120" s="866"/>
      <c r="BJ120" s="866"/>
      <c r="BK120" s="866"/>
      <c r="BL120" s="866"/>
      <c r="BM120" s="866"/>
      <c r="BN120" s="866"/>
      <c r="BO120" s="866"/>
      <c r="BP120" s="867"/>
      <c r="BQ120" s="922">
        <v>10930315</v>
      </c>
      <c r="BR120" s="903"/>
      <c r="BS120" s="903"/>
      <c r="BT120" s="903"/>
      <c r="BU120" s="903"/>
      <c r="BV120" s="903">
        <v>13281390</v>
      </c>
      <c r="BW120" s="903"/>
      <c r="BX120" s="903"/>
      <c r="BY120" s="903"/>
      <c r="BZ120" s="903"/>
      <c r="CA120" s="903">
        <v>14675740</v>
      </c>
      <c r="CB120" s="903"/>
      <c r="CC120" s="903"/>
      <c r="CD120" s="903"/>
      <c r="CE120" s="903"/>
      <c r="CF120" s="927">
        <v>98.7</v>
      </c>
      <c r="CG120" s="928"/>
      <c r="CH120" s="928"/>
      <c r="CI120" s="928"/>
      <c r="CJ120" s="928"/>
      <c r="CK120" s="929" t="s">
        <v>463</v>
      </c>
      <c r="CL120" s="913"/>
      <c r="CM120" s="913"/>
      <c r="CN120" s="913"/>
      <c r="CO120" s="914"/>
      <c r="CP120" s="933" t="s">
        <v>464</v>
      </c>
      <c r="CQ120" s="934"/>
      <c r="CR120" s="934"/>
      <c r="CS120" s="934"/>
      <c r="CT120" s="934"/>
      <c r="CU120" s="934"/>
      <c r="CV120" s="934"/>
      <c r="CW120" s="934"/>
      <c r="CX120" s="934"/>
      <c r="CY120" s="934"/>
      <c r="CZ120" s="934"/>
      <c r="DA120" s="934"/>
      <c r="DB120" s="934"/>
      <c r="DC120" s="934"/>
      <c r="DD120" s="934"/>
      <c r="DE120" s="934"/>
      <c r="DF120" s="935"/>
      <c r="DG120" s="922">
        <v>3866692</v>
      </c>
      <c r="DH120" s="903"/>
      <c r="DI120" s="903"/>
      <c r="DJ120" s="903"/>
      <c r="DK120" s="903"/>
      <c r="DL120" s="903">
        <v>3618679</v>
      </c>
      <c r="DM120" s="903"/>
      <c r="DN120" s="903"/>
      <c r="DO120" s="903"/>
      <c r="DP120" s="903"/>
      <c r="DQ120" s="903">
        <v>3399209</v>
      </c>
      <c r="DR120" s="903"/>
      <c r="DS120" s="903"/>
      <c r="DT120" s="903"/>
      <c r="DU120" s="903"/>
      <c r="DV120" s="904">
        <v>22.9</v>
      </c>
      <c r="DW120" s="904"/>
      <c r="DX120" s="904"/>
      <c r="DY120" s="904"/>
      <c r="DZ120" s="905"/>
    </row>
    <row r="121" spans="1:130" s="226" customFormat="1" ht="26.25" customHeight="1">
      <c r="A121" s="878"/>
      <c r="B121" s="879"/>
      <c r="C121" s="924" t="s">
        <v>465</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404</v>
      </c>
      <c r="AB121" s="838"/>
      <c r="AC121" s="838"/>
      <c r="AD121" s="838"/>
      <c r="AE121" s="839"/>
      <c r="AF121" s="840" t="s">
        <v>433</v>
      </c>
      <c r="AG121" s="838"/>
      <c r="AH121" s="838"/>
      <c r="AI121" s="838"/>
      <c r="AJ121" s="839"/>
      <c r="AK121" s="840" t="s">
        <v>404</v>
      </c>
      <c r="AL121" s="838"/>
      <c r="AM121" s="838"/>
      <c r="AN121" s="838"/>
      <c r="AO121" s="839"/>
      <c r="AP121" s="885" t="s">
        <v>433</v>
      </c>
      <c r="AQ121" s="886"/>
      <c r="AR121" s="886"/>
      <c r="AS121" s="886"/>
      <c r="AT121" s="887"/>
      <c r="AU121" s="947"/>
      <c r="AV121" s="948"/>
      <c r="AW121" s="948"/>
      <c r="AX121" s="948"/>
      <c r="AY121" s="949"/>
      <c r="AZ121" s="873" t="s">
        <v>466</v>
      </c>
      <c r="BA121" s="808"/>
      <c r="BB121" s="808"/>
      <c r="BC121" s="808"/>
      <c r="BD121" s="808"/>
      <c r="BE121" s="808"/>
      <c r="BF121" s="808"/>
      <c r="BG121" s="808"/>
      <c r="BH121" s="808"/>
      <c r="BI121" s="808"/>
      <c r="BJ121" s="808"/>
      <c r="BK121" s="808"/>
      <c r="BL121" s="808"/>
      <c r="BM121" s="808"/>
      <c r="BN121" s="808"/>
      <c r="BO121" s="808"/>
      <c r="BP121" s="809"/>
      <c r="BQ121" s="874">
        <v>2578552</v>
      </c>
      <c r="BR121" s="875"/>
      <c r="BS121" s="875"/>
      <c r="BT121" s="875"/>
      <c r="BU121" s="875"/>
      <c r="BV121" s="875">
        <v>12977980</v>
      </c>
      <c r="BW121" s="875"/>
      <c r="BX121" s="875"/>
      <c r="BY121" s="875"/>
      <c r="BZ121" s="875"/>
      <c r="CA121" s="875">
        <v>12246854</v>
      </c>
      <c r="CB121" s="875"/>
      <c r="CC121" s="875"/>
      <c r="CD121" s="875"/>
      <c r="CE121" s="875"/>
      <c r="CF121" s="936">
        <v>82.4</v>
      </c>
      <c r="CG121" s="937"/>
      <c r="CH121" s="937"/>
      <c r="CI121" s="937"/>
      <c r="CJ121" s="937"/>
      <c r="CK121" s="930"/>
      <c r="CL121" s="916"/>
      <c r="CM121" s="916"/>
      <c r="CN121" s="916"/>
      <c r="CO121" s="917"/>
      <c r="CP121" s="896" t="s">
        <v>467</v>
      </c>
      <c r="CQ121" s="897"/>
      <c r="CR121" s="897"/>
      <c r="CS121" s="897"/>
      <c r="CT121" s="897"/>
      <c r="CU121" s="897"/>
      <c r="CV121" s="897"/>
      <c r="CW121" s="897"/>
      <c r="CX121" s="897"/>
      <c r="CY121" s="897"/>
      <c r="CZ121" s="897"/>
      <c r="DA121" s="897"/>
      <c r="DB121" s="897"/>
      <c r="DC121" s="897"/>
      <c r="DD121" s="897"/>
      <c r="DE121" s="897"/>
      <c r="DF121" s="898"/>
      <c r="DG121" s="874">
        <v>213895</v>
      </c>
      <c r="DH121" s="875"/>
      <c r="DI121" s="875"/>
      <c r="DJ121" s="875"/>
      <c r="DK121" s="875"/>
      <c r="DL121" s="875">
        <v>212975</v>
      </c>
      <c r="DM121" s="875"/>
      <c r="DN121" s="875"/>
      <c r="DO121" s="875"/>
      <c r="DP121" s="875"/>
      <c r="DQ121" s="875">
        <v>203916</v>
      </c>
      <c r="DR121" s="875"/>
      <c r="DS121" s="875"/>
      <c r="DT121" s="875"/>
      <c r="DU121" s="875"/>
      <c r="DV121" s="852">
        <v>1.4</v>
      </c>
      <c r="DW121" s="852"/>
      <c r="DX121" s="852"/>
      <c r="DY121" s="852"/>
      <c r="DZ121" s="853"/>
    </row>
    <row r="122" spans="1:130" s="226" customFormat="1" ht="26.25" customHeight="1">
      <c r="A122" s="878"/>
      <c r="B122" s="879"/>
      <c r="C122" s="882" t="s">
        <v>446</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404</v>
      </c>
      <c r="AB122" s="838"/>
      <c r="AC122" s="838"/>
      <c r="AD122" s="838"/>
      <c r="AE122" s="839"/>
      <c r="AF122" s="840" t="s">
        <v>440</v>
      </c>
      <c r="AG122" s="838"/>
      <c r="AH122" s="838"/>
      <c r="AI122" s="838"/>
      <c r="AJ122" s="839"/>
      <c r="AK122" s="840" t="s">
        <v>440</v>
      </c>
      <c r="AL122" s="838"/>
      <c r="AM122" s="838"/>
      <c r="AN122" s="838"/>
      <c r="AO122" s="839"/>
      <c r="AP122" s="885" t="s">
        <v>440</v>
      </c>
      <c r="AQ122" s="886"/>
      <c r="AR122" s="886"/>
      <c r="AS122" s="886"/>
      <c r="AT122" s="887"/>
      <c r="AU122" s="947"/>
      <c r="AV122" s="948"/>
      <c r="AW122" s="948"/>
      <c r="AX122" s="948"/>
      <c r="AY122" s="949"/>
      <c r="AZ122" s="940" t="s">
        <v>468</v>
      </c>
      <c r="BA122" s="941"/>
      <c r="BB122" s="941"/>
      <c r="BC122" s="941"/>
      <c r="BD122" s="941"/>
      <c r="BE122" s="941"/>
      <c r="BF122" s="941"/>
      <c r="BG122" s="941"/>
      <c r="BH122" s="941"/>
      <c r="BI122" s="941"/>
      <c r="BJ122" s="941"/>
      <c r="BK122" s="941"/>
      <c r="BL122" s="941"/>
      <c r="BM122" s="941"/>
      <c r="BN122" s="941"/>
      <c r="BO122" s="941"/>
      <c r="BP122" s="942"/>
      <c r="BQ122" s="943">
        <v>32969694</v>
      </c>
      <c r="BR122" s="906"/>
      <c r="BS122" s="906"/>
      <c r="BT122" s="906"/>
      <c r="BU122" s="906"/>
      <c r="BV122" s="906">
        <v>32623094</v>
      </c>
      <c r="BW122" s="906"/>
      <c r="BX122" s="906"/>
      <c r="BY122" s="906"/>
      <c r="BZ122" s="906"/>
      <c r="CA122" s="906">
        <v>32075921</v>
      </c>
      <c r="CB122" s="906"/>
      <c r="CC122" s="906"/>
      <c r="CD122" s="906"/>
      <c r="CE122" s="906"/>
      <c r="CF122" s="907">
        <v>215.8</v>
      </c>
      <c r="CG122" s="908"/>
      <c r="CH122" s="908"/>
      <c r="CI122" s="908"/>
      <c r="CJ122" s="908"/>
      <c r="CK122" s="930"/>
      <c r="CL122" s="916"/>
      <c r="CM122" s="916"/>
      <c r="CN122" s="916"/>
      <c r="CO122" s="917"/>
      <c r="CP122" s="896" t="s">
        <v>469</v>
      </c>
      <c r="CQ122" s="897"/>
      <c r="CR122" s="897"/>
      <c r="CS122" s="897"/>
      <c r="CT122" s="897"/>
      <c r="CU122" s="897"/>
      <c r="CV122" s="897"/>
      <c r="CW122" s="897"/>
      <c r="CX122" s="897"/>
      <c r="CY122" s="897"/>
      <c r="CZ122" s="897"/>
      <c r="DA122" s="897"/>
      <c r="DB122" s="897"/>
      <c r="DC122" s="897"/>
      <c r="DD122" s="897"/>
      <c r="DE122" s="897"/>
      <c r="DF122" s="898"/>
      <c r="DG122" s="874">
        <v>2815</v>
      </c>
      <c r="DH122" s="875"/>
      <c r="DI122" s="875"/>
      <c r="DJ122" s="875"/>
      <c r="DK122" s="875"/>
      <c r="DL122" s="875">
        <v>3354</v>
      </c>
      <c r="DM122" s="875"/>
      <c r="DN122" s="875"/>
      <c r="DO122" s="875"/>
      <c r="DP122" s="875"/>
      <c r="DQ122" s="875">
        <v>28616</v>
      </c>
      <c r="DR122" s="875"/>
      <c r="DS122" s="875"/>
      <c r="DT122" s="875"/>
      <c r="DU122" s="875"/>
      <c r="DV122" s="852">
        <v>0.2</v>
      </c>
      <c r="DW122" s="852"/>
      <c r="DX122" s="852"/>
      <c r="DY122" s="852"/>
      <c r="DZ122" s="853"/>
    </row>
    <row r="123" spans="1:130" s="226" customFormat="1" ht="26.25" customHeight="1">
      <c r="A123" s="878"/>
      <c r="B123" s="879"/>
      <c r="C123" s="882" t="s">
        <v>453</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404</v>
      </c>
      <c r="AB123" s="838"/>
      <c r="AC123" s="838"/>
      <c r="AD123" s="838"/>
      <c r="AE123" s="839"/>
      <c r="AF123" s="840" t="s">
        <v>404</v>
      </c>
      <c r="AG123" s="838"/>
      <c r="AH123" s="838"/>
      <c r="AI123" s="838"/>
      <c r="AJ123" s="839"/>
      <c r="AK123" s="840" t="s">
        <v>404</v>
      </c>
      <c r="AL123" s="838"/>
      <c r="AM123" s="838"/>
      <c r="AN123" s="838"/>
      <c r="AO123" s="839"/>
      <c r="AP123" s="885" t="s">
        <v>440</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470</v>
      </c>
      <c r="BP123" s="939"/>
      <c r="BQ123" s="893">
        <v>46478561</v>
      </c>
      <c r="BR123" s="894"/>
      <c r="BS123" s="894"/>
      <c r="BT123" s="894"/>
      <c r="BU123" s="894"/>
      <c r="BV123" s="894">
        <v>58882464</v>
      </c>
      <c r="BW123" s="894"/>
      <c r="BX123" s="894"/>
      <c r="BY123" s="894"/>
      <c r="BZ123" s="894"/>
      <c r="CA123" s="894">
        <v>58998515</v>
      </c>
      <c r="CB123" s="894"/>
      <c r="CC123" s="894"/>
      <c r="CD123" s="894"/>
      <c r="CE123" s="894"/>
      <c r="CF123" s="804"/>
      <c r="CG123" s="805"/>
      <c r="CH123" s="805"/>
      <c r="CI123" s="805"/>
      <c r="CJ123" s="895"/>
      <c r="CK123" s="930"/>
      <c r="CL123" s="916"/>
      <c r="CM123" s="916"/>
      <c r="CN123" s="916"/>
      <c r="CO123" s="917"/>
      <c r="CP123" s="896" t="s">
        <v>471</v>
      </c>
      <c r="CQ123" s="897"/>
      <c r="CR123" s="897"/>
      <c r="CS123" s="897"/>
      <c r="CT123" s="897"/>
      <c r="CU123" s="897"/>
      <c r="CV123" s="897"/>
      <c r="CW123" s="897"/>
      <c r="CX123" s="897"/>
      <c r="CY123" s="897"/>
      <c r="CZ123" s="897"/>
      <c r="DA123" s="897"/>
      <c r="DB123" s="897"/>
      <c r="DC123" s="897"/>
      <c r="DD123" s="897"/>
      <c r="DE123" s="897"/>
      <c r="DF123" s="898"/>
      <c r="DG123" s="837" t="s">
        <v>429</v>
      </c>
      <c r="DH123" s="838"/>
      <c r="DI123" s="838"/>
      <c r="DJ123" s="838"/>
      <c r="DK123" s="839"/>
      <c r="DL123" s="840" t="s">
        <v>429</v>
      </c>
      <c r="DM123" s="838"/>
      <c r="DN123" s="838"/>
      <c r="DO123" s="838"/>
      <c r="DP123" s="839"/>
      <c r="DQ123" s="840" t="s">
        <v>429</v>
      </c>
      <c r="DR123" s="838"/>
      <c r="DS123" s="838"/>
      <c r="DT123" s="838"/>
      <c r="DU123" s="839"/>
      <c r="DV123" s="885" t="s">
        <v>429</v>
      </c>
      <c r="DW123" s="886"/>
      <c r="DX123" s="886"/>
      <c r="DY123" s="886"/>
      <c r="DZ123" s="887"/>
    </row>
    <row r="124" spans="1:130" s="226" customFormat="1" ht="26.25" customHeight="1" thickBot="1">
      <c r="A124" s="878"/>
      <c r="B124" s="879"/>
      <c r="C124" s="882" t="s">
        <v>456</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v>261</v>
      </c>
      <c r="AB124" s="838"/>
      <c r="AC124" s="838"/>
      <c r="AD124" s="838"/>
      <c r="AE124" s="839"/>
      <c r="AF124" s="840" t="s">
        <v>429</v>
      </c>
      <c r="AG124" s="838"/>
      <c r="AH124" s="838"/>
      <c r="AI124" s="838"/>
      <c r="AJ124" s="839"/>
      <c r="AK124" s="840" t="s">
        <v>429</v>
      </c>
      <c r="AL124" s="838"/>
      <c r="AM124" s="838"/>
      <c r="AN124" s="838"/>
      <c r="AO124" s="839"/>
      <c r="AP124" s="885" t="s">
        <v>429</v>
      </c>
      <c r="AQ124" s="886"/>
      <c r="AR124" s="886"/>
      <c r="AS124" s="886"/>
      <c r="AT124" s="887"/>
      <c r="AU124" s="888" t="s">
        <v>472</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23.1</v>
      </c>
      <c r="BR124" s="892"/>
      <c r="BS124" s="892"/>
      <c r="BT124" s="892"/>
      <c r="BU124" s="892"/>
      <c r="BV124" s="892" t="s">
        <v>429</v>
      </c>
      <c r="BW124" s="892"/>
      <c r="BX124" s="892"/>
      <c r="BY124" s="892"/>
      <c r="BZ124" s="892"/>
      <c r="CA124" s="892" t="s">
        <v>429</v>
      </c>
      <c r="CB124" s="892"/>
      <c r="CC124" s="892"/>
      <c r="CD124" s="892"/>
      <c r="CE124" s="892"/>
      <c r="CF124" s="782"/>
      <c r="CG124" s="783"/>
      <c r="CH124" s="783"/>
      <c r="CI124" s="783"/>
      <c r="CJ124" s="923"/>
      <c r="CK124" s="931"/>
      <c r="CL124" s="931"/>
      <c r="CM124" s="931"/>
      <c r="CN124" s="931"/>
      <c r="CO124" s="932"/>
      <c r="CP124" s="896" t="s">
        <v>473</v>
      </c>
      <c r="CQ124" s="897"/>
      <c r="CR124" s="897"/>
      <c r="CS124" s="897"/>
      <c r="CT124" s="897"/>
      <c r="CU124" s="897"/>
      <c r="CV124" s="897"/>
      <c r="CW124" s="897"/>
      <c r="CX124" s="897"/>
      <c r="CY124" s="897"/>
      <c r="CZ124" s="897"/>
      <c r="DA124" s="897"/>
      <c r="DB124" s="897"/>
      <c r="DC124" s="897"/>
      <c r="DD124" s="897"/>
      <c r="DE124" s="897"/>
      <c r="DF124" s="898"/>
      <c r="DG124" s="820">
        <v>13744547</v>
      </c>
      <c r="DH124" s="821"/>
      <c r="DI124" s="821"/>
      <c r="DJ124" s="821"/>
      <c r="DK124" s="822"/>
      <c r="DL124" s="823" t="s">
        <v>404</v>
      </c>
      <c r="DM124" s="821"/>
      <c r="DN124" s="821"/>
      <c r="DO124" s="821"/>
      <c r="DP124" s="822"/>
      <c r="DQ124" s="823" t="s">
        <v>404</v>
      </c>
      <c r="DR124" s="821"/>
      <c r="DS124" s="821"/>
      <c r="DT124" s="821"/>
      <c r="DU124" s="822"/>
      <c r="DV124" s="909" t="s">
        <v>404</v>
      </c>
      <c r="DW124" s="910"/>
      <c r="DX124" s="910"/>
      <c r="DY124" s="910"/>
      <c r="DZ124" s="911"/>
    </row>
    <row r="125" spans="1:130" s="226" customFormat="1" ht="26.25" customHeight="1">
      <c r="A125" s="878"/>
      <c r="B125" s="879"/>
      <c r="C125" s="882" t="s">
        <v>458</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404</v>
      </c>
      <c r="AB125" s="838"/>
      <c r="AC125" s="838"/>
      <c r="AD125" s="838"/>
      <c r="AE125" s="839"/>
      <c r="AF125" s="840" t="s">
        <v>404</v>
      </c>
      <c r="AG125" s="838"/>
      <c r="AH125" s="838"/>
      <c r="AI125" s="838"/>
      <c r="AJ125" s="839"/>
      <c r="AK125" s="840" t="s">
        <v>404</v>
      </c>
      <c r="AL125" s="838"/>
      <c r="AM125" s="838"/>
      <c r="AN125" s="838"/>
      <c r="AO125" s="839"/>
      <c r="AP125" s="885" t="s">
        <v>404</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474</v>
      </c>
      <c r="CL125" s="913"/>
      <c r="CM125" s="913"/>
      <c r="CN125" s="913"/>
      <c r="CO125" s="914"/>
      <c r="CP125" s="921" t="s">
        <v>475</v>
      </c>
      <c r="CQ125" s="866"/>
      <c r="CR125" s="866"/>
      <c r="CS125" s="866"/>
      <c r="CT125" s="866"/>
      <c r="CU125" s="866"/>
      <c r="CV125" s="866"/>
      <c r="CW125" s="866"/>
      <c r="CX125" s="866"/>
      <c r="CY125" s="866"/>
      <c r="CZ125" s="866"/>
      <c r="DA125" s="866"/>
      <c r="DB125" s="866"/>
      <c r="DC125" s="866"/>
      <c r="DD125" s="866"/>
      <c r="DE125" s="866"/>
      <c r="DF125" s="867"/>
      <c r="DG125" s="922" t="s">
        <v>476</v>
      </c>
      <c r="DH125" s="903"/>
      <c r="DI125" s="903"/>
      <c r="DJ125" s="903"/>
      <c r="DK125" s="903"/>
      <c r="DL125" s="903" t="s">
        <v>404</v>
      </c>
      <c r="DM125" s="903"/>
      <c r="DN125" s="903"/>
      <c r="DO125" s="903"/>
      <c r="DP125" s="903"/>
      <c r="DQ125" s="903" t="s">
        <v>404</v>
      </c>
      <c r="DR125" s="903"/>
      <c r="DS125" s="903"/>
      <c r="DT125" s="903"/>
      <c r="DU125" s="903"/>
      <c r="DV125" s="904" t="s">
        <v>404</v>
      </c>
      <c r="DW125" s="904"/>
      <c r="DX125" s="904"/>
      <c r="DY125" s="904"/>
      <c r="DZ125" s="905"/>
    </row>
    <row r="126" spans="1:130" s="226" customFormat="1" ht="26.25" customHeight="1" thickBot="1">
      <c r="A126" s="878"/>
      <c r="B126" s="879"/>
      <c r="C126" s="882" t="s">
        <v>460</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477</v>
      </c>
      <c r="AB126" s="838"/>
      <c r="AC126" s="838"/>
      <c r="AD126" s="838"/>
      <c r="AE126" s="839"/>
      <c r="AF126" s="840" t="s">
        <v>404</v>
      </c>
      <c r="AG126" s="838"/>
      <c r="AH126" s="838"/>
      <c r="AI126" s="838"/>
      <c r="AJ126" s="839"/>
      <c r="AK126" s="840" t="s">
        <v>404</v>
      </c>
      <c r="AL126" s="838"/>
      <c r="AM126" s="838"/>
      <c r="AN126" s="838"/>
      <c r="AO126" s="839"/>
      <c r="AP126" s="885" t="s">
        <v>478</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479</v>
      </c>
      <c r="CQ126" s="808"/>
      <c r="CR126" s="808"/>
      <c r="CS126" s="808"/>
      <c r="CT126" s="808"/>
      <c r="CU126" s="808"/>
      <c r="CV126" s="808"/>
      <c r="CW126" s="808"/>
      <c r="CX126" s="808"/>
      <c r="CY126" s="808"/>
      <c r="CZ126" s="808"/>
      <c r="DA126" s="808"/>
      <c r="DB126" s="808"/>
      <c r="DC126" s="808"/>
      <c r="DD126" s="808"/>
      <c r="DE126" s="808"/>
      <c r="DF126" s="809"/>
      <c r="DG126" s="874" t="s">
        <v>404</v>
      </c>
      <c r="DH126" s="875"/>
      <c r="DI126" s="875"/>
      <c r="DJ126" s="875"/>
      <c r="DK126" s="875"/>
      <c r="DL126" s="875" t="s">
        <v>480</v>
      </c>
      <c r="DM126" s="875"/>
      <c r="DN126" s="875"/>
      <c r="DO126" s="875"/>
      <c r="DP126" s="875"/>
      <c r="DQ126" s="875" t="s">
        <v>404</v>
      </c>
      <c r="DR126" s="875"/>
      <c r="DS126" s="875"/>
      <c r="DT126" s="875"/>
      <c r="DU126" s="875"/>
      <c r="DV126" s="852" t="s">
        <v>480</v>
      </c>
      <c r="DW126" s="852"/>
      <c r="DX126" s="852"/>
      <c r="DY126" s="852"/>
      <c r="DZ126" s="853"/>
    </row>
    <row r="127" spans="1:130" s="226" customFormat="1" ht="26.25" customHeight="1">
      <c r="A127" s="880"/>
      <c r="B127" s="881"/>
      <c r="C127" s="899" t="s">
        <v>481</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v>30803</v>
      </c>
      <c r="AB127" s="838"/>
      <c r="AC127" s="838"/>
      <c r="AD127" s="838"/>
      <c r="AE127" s="839"/>
      <c r="AF127" s="840">
        <v>29482</v>
      </c>
      <c r="AG127" s="838"/>
      <c r="AH127" s="838"/>
      <c r="AI127" s="838"/>
      <c r="AJ127" s="839"/>
      <c r="AK127" s="840">
        <v>27101</v>
      </c>
      <c r="AL127" s="838"/>
      <c r="AM127" s="838"/>
      <c r="AN127" s="838"/>
      <c r="AO127" s="839"/>
      <c r="AP127" s="885">
        <v>0.2</v>
      </c>
      <c r="AQ127" s="886"/>
      <c r="AR127" s="886"/>
      <c r="AS127" s="886"/>
      <c r="AT127" s="887"/>
      <c r="AU127" s="262"/>
      <c r="AV127" s="262"/>
      <c r="AW127" s="262"/>
      <c r="AX127" s="902" t="s">
        <v>482</v>
      </c>
      <c r="AY127" s="870"/>
      <c r="AZ127" s="870"/>
      <c r="BA127" s="870"/>
      <c r="BB127" s="870"/>
      <c r="BC127" s="870"/>
      <c r="BD127" s="870"/>
      <c r="BE127" s="871"/>
      <c r="BF127" s="869" t="s">
        <v>483</v>
      </c>
      <c r="BG127" s="870"/>
      <c r="BH127" s="870"/>
      <c r="BI127" s="870"/>
      <c r="BJ127" s="870"/>
      <c r="BK127" s="870"/>
      <c r="BL127" s="871"/>
      <c r="BM127" s="869" t="s">
        <v>484</v>
      </c>
      <c r="BN127" s="870"/>
      <c r="BO127" s="870"/>
      <c r="BP127" s="870"/>
      <c r="BQ127" s="870"/>
      <c r="BR127" s="870"/>
      <c r="BS127" s="871"/>
      <c r="BT127" s="869" t="s">
        <v>485</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486</v>
      </c>
      <c r="CQ127" s="808"/>
      <c r="CR127" s="808"/>
      <c r="CS127" s="808"/>
      <c r="CT127" s="808"/>
      <c r="CU127" s="808"/>
      <c r="CV127" s="808"/>
      <c r="CW127" s="808"/>
      <c r="CX127" s="808"/>
      <c r="CY127" s="808"/>
      <c r="CZ127" s="808"/>
      <c r="DA127" s="808"/>
      <c r="DB127" s="808"/>
      <c r="DC127" s="808"/>
      <c r="DD127" s="808"/>
      <c r="DE127" s="808"/>
      <c r="DF127" s="809"/>
      <c r="DG127" s="874" t="s">
        <v>404</v>
      </c>
      <c r="DH127" s="875"/>
      <c r="DI127" s="875"/>
      <c r="DJ127" s="875"/>
      <c r="DK127" s="875"/>
      <c r="DL127" s="875" t="s">
        <v>404</v>
      </c>
      <c r="DM127" s="875"/>
      <c r="DN127" s="875"/>
      <c r="DO127" s="875"/>
      <c r="DP127" s="875"/>
      <c r="DQ127" s="875" t="s">
        <v>404</v>
      </c>
      <c r="DR127" s="875"/>
      <c r="DS127" s="875"/>
      <c r="DT127" s="875"/>
      <c r="DU127" s="875"/>
      <c r="DV127" s="852" t="s">
        <v>477</v>
      </c>
      <c r="DW127" s="852"/>
      <c r="DX127" s="852"/>
      <c r="DY127" s="852"/>
      <c r="DZ127" s="853"/>
    </row>
    <row r="128" spans="1:130" s="226" customFormat="1" ht="26.25" customHeight="1" thickBot="1">
      <c r="A128" s="854" t="s">
        <v>487</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488</v>
      </c>
      <c r="X128" s="856"/>
      <c r="Y128" s="856"/>
      <c r="Z128" s="857"/>
      <c r="AA128" s="858">
        <v>216390</v>
      </c>
      <c r="AB128" s="859"/>
      <c r="AC128" s="859"/>
      <c r="AD128" s="859"/>
      <c r="AE128" s="860"/>
      <c r="AF128" s="861">
        <v>1230350</v>
      </c>
      <c r="AG128" s="859"/>
      <c r="AH128" s="859"/>
      <c r="AI128" s="859"/>
      <c r="AJ128" s="860"/>
      <c r="AK128" s="861">
        <v>1223418</v>
      </c>
      <c r="AL128" s="859"/>
      <c r="AM128" s="859"/>
      <c r="AN128" s="859"/>
      <c r="AO128" s="860"/>
      <c r="AP128" s="862"/>
      <c r="AQ128" s="863"/>
      <c r="AR128" s="863"/>
      <c r="AS128" s="863"/>
      <c r="AT128" s="864"/>
      <c r="AU128" s="262"/>
      <c r="AV128" s="262"/>
      <c r="AW128" s="262"/>
      <c r="AX128" s="865" t="s">
        <v>489</v>
      </c>
      <c r="AY128" s="866"/>
      <c r="AZ128" s="866"/>
      <c r="BA128" s="866"/>
      <c r="BB128" s="866"/>
      <c r="BC128" s="866"/>
      <c r="BD128" s="866"/>
      <c r="BE128" s="867"/>
      <c r="BF128" s="844" t="s">
        <v>123</v>
      </c>
      <c r="BG128" s="845"/>
      <c r="BH128" s="845"/>
      <c r="BI128" s="845"/>
      <c r="BJ128" s="845"/>
      <c r="BK128" s="845"/>
      <c r="BL128" s="868"/>
      <c r="BM128" s="844">
        <v>12.6</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490</v>
      </c>
      <c r="CQ128" s="786"/>
      <c r="CR128" s="786"/>
      <c r="CS128" s="786"/>
      <c r="CT128" s="786"/>
      <c r="CU128" s="786"/>
      <c r="CV128" s="786"/>
      <c r="CW128" s="786"/>
      <c r="CX128" s="786"/>
      <c r="CY128" s="786"/>
      <c r="CZ128" s="786"/>
      <c r="DA128" s="786"/>
      <c r="DB128" s="786"/>
      <c r="DC128" s="786"/>
      <c r="DD128" s="786"/>
      <c r="DE128" s="786"/>
      <c r="DF128" s="787"/>
      <c r="DG128" s="848">
        <v>616536</v>
      </c>
      <c r="DH128" s="849"/>
      <c r="DI128" s="849"/>
      <c r="DJ128" s="849"/>
      <c r="DK128" s="849"/>
      <c r="DL128" s="849">
        <v>20617</v>
      </c>
      <c r="DM128" s="849"/>
      <c r="DN128" s="849"/>
      <c r="DO128" s="849"/>
      <c r="DP128" s="849"/>
      <c r="DQ128" s="849">
        <v>6789</v>
      </c>
      <c r="DR128" s="849"/>
      <c r="DS128" s="849"/>
      <c r="DT128" s="849"/>
      <c r="DU128" s="849"/>
      <c r="DV128" s="850">
        <v>0</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491</v>
      </c>
      <c r="X129" s="835"/>
      <c r="Y129" s="835"/>
      <c r="Z129" s="836"/>
      <c r="AA129" s="837">
        <v>18224558</v>
      </c>
      <c r="AB129" s="838"/>
      <c r="AC129" s="838"/>
      <c r="AD129" s="838"/>
      <c r="AE129" s="839"/>
      <c r="AF129" s="840">
        <v>18007081</v>
      </c>
      <c r="AG129" s="838"/>
      <c r="AH129" s="838"/>
      <c r="AI129" s="838"/>
      <c r="AJ129" s="839"/>
      <c r="AK129" s="840">
        <v>17923058</v>
      </c>
      <c r="AL129" s="838"/>
      <c r="AM129" s="838"/>
      <c r="AN129" s="838"/>
      <c r="AO129" s="839"/>
      <c r="AP129" s="841"/>
      <c r="AQ129" s="842"/>
      <c r="AR129" s="842"/>
      <c r="AS129" s="842"/>
      <c r="AT129" s="843"/>
      <c r="AU129" s="264"/>
      <c r="AV129" s="264"/>
      <c r="AW129" s="264"/>
      <c r="AX129" s="807" t="s">
        <v>492</v>
      </c>
      <c r="AY129" s="808"/>
      <c r="AZ129" s="808"/>
      <c r="BA129" s="808"/>
      <c r="BB129" s="808"/>
      <c r="BC129" s="808"/>
      <c r="BD129" s="808"/>
      <c r="BE129" s="809"/>
      <c r="BF129" s="827" t="s">
        <v>404</v>
      </c>
      <c r="BG129" s="828"/>
      <c r="BH129" s="828"/>
      <c r="BI129" s="828"/>
      <c r="BJ129" s="828"/>
      <c r="BK129" s="828"/>
      <c r="BL129" s="829"/>
      <c r="BM129" s="827">
        <v>17.600000000000001</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493</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494</v>
      </c>
      <c r="X130" s="835"/>
      <c r="Y130" s="835"/>
      <c r="Z130" s="836"/>
      <c r="AA130" s="837">
        <v>3011374</v>
      </c>
      <c r="AB130" s="838"/>
      <c r="AC130" s="838"/>
      <c r="AD130" s="838"/>
      <c r="AE130" s="839"/>
      <c r="AF130" s="840">
        <v>2986934</v>
      </c>
      <c r="AG130" s="838"/>
      <c r="AH130" s="838"/>
      <c r="AI130" s="838"/>
      <c r="AJ130" s="839"/>
      <c r="AK130" s="840">
        <v>3057317</v>
      </c>
      <c r="AL130" s="838"/>
      <c r="AM130" s="838"/>
      <c r="AN130" s="838"/>
      <c r="AO130" s="839"/>
      <c r="AP130" s="841"/>
      <c r="AQ130" s="842"/>
      <c r="AR130" s="842"/>
      <c r="AS130" s="842"/>
      <c r="AT130" s="843"/>
      <c r="AU130" s="264"/>
      <c r="AV130" s="264"/>
      <c r="AW130" s="264"/>
      <c r="AX130" s="807" t="s">
        <v>495</v>
      </c>
      <c r="AY130" s="808"/>
      <c r="AZ130" s="808"/>
      <c r="BA130" s="808"/>
      <c r="BB130" s="808"/>
      <c r="BC130" s="808"/>
      <c r="BD130" s="808"/>
      <c r="BE130" s="809"/>
      <c r="BF130" s="810">
        <v>8.5</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496</v>
      </c>
      <c r="X131" s="818"/>
      <c r="Y131" s="818"/>
      <c r="Z131" s="819"/>
      <c r="AA131" s="820">
        <v>15213184</v>
      </c>
      <c r="AB131" s="821"/>
      <c r="AC131" s="821"/>
      <c r="AD131" s="821"/>
      <c r="AE131" s="822"/>
      <c r="AF131" s="823">
        <v>15020147</v>
      </c>
      <c r="AG131" s="821"/>
      <c r="AH131" s="821"/>
      <c r="AI131" s="821"/>
      <c r="AJ131" s="822"/>
      <c r="AK131" s="823">
        <v>14865741</v>
      </c>
      <c r="AL131" s="821"/>
      <c r="AM131" s="821"/>
      <c r="AN131" s="821"/>
      <c r="AO131" s="822"/>
      <c r="AP131" s="824"/>
      <c r="AQ131" s="825"/>
      <c r="AR131" s="825"/>
      <c r="AS131" s="825"/>
      <c r="AT131" s="826"/>
      <c r="AU131" s="264"/>
      <c r="AV131" s="264"/>
      <c r="AW131" s="264"/>
      <c r="AX131" s="785" t="s">
        <v>497</v>
      </c>
      <c r="AY131" s="786"/>
      <c r="AZ131" s="786"/>
      <c r="BA131" s="786"/>
      <c r="BB131" s="786"/>
      <c r="BC131" s="786"/>
      <c r="BD131" s="786"/>
      <c r="BE131" s="787"/>
      <c r="BF131" s="788" t="s">
        <v>477</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498</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499</v>
      </c>
      <c r="W132" s="798"/>
      <c r="X132" s="798"/>
      <c r="Y132" s="798"/>
      <c r="Z132" s="799"/>
      <c r="AA132" s="800">
        <v>8.8463269750000002</v>
      </c>
      <c r="AB132" s="801"/>
      <c r="AC132" s="801"/>
      <c r="AD132" s="801"/>
      <c r="AE132" s="802"/>
      <c r="AF132" s="803">
        <v>8.6010875930000008</v>
      </c>
      <c r="AG132" s="801"/>
      <c r="AH132" s="801"/>
      <c r="AI132" s="801"/>
      <c r="AJ132" s="802"/>
      <c r="AK132" s="803">
        <v>8.1820879299999998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500</v>
      </c>
      <c r="W133" s="777"/>
      <c r="X133" s="777"/>
      <c r="Y133" s="777"/>
      <c r="Z133" s="778"/>
      <c r="AA133" s="779">
        <v>9</v>
      </c>
      <c r="AB133" s="780"/>
      <c r="AC133" s="780"/>
      <c r="AD133" s="780"/>
      <c r="AE133" s="781"/>
      <c r="AF133" s="779">
        <v>8.6</v>
      </c>
      <c r="AG133" s="780"/>
      <c r="AH133" s="780"/>
      <c r="AI133" s="780"/>
      <c r="AJ133" s="781"/>
      <c r="AK133" s="779">
        <v>8.5</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uayNJYwMrlzYVzTFKK0wWlHf/XlzkpNiDX7sR1Vv13i7vW7XB9Qp3pal6h0lkfBk25OANva/GykSWze+5Beapw==" saltValue="oPOdUmiVmFBbo+UDFngwf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78740157480314965" bottom="0.39370078740157483" header="0.39370078740157483" footer="0.19685039370078741"/>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501</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FEvURFZDVuS0vOcfGPeF9EUeGYX4xkMEYXxX9tmDQwTVR7PVm39IDmGWLS1gz9DjTB7fp6c8gdnK0TV23wX/+A==" saltValue="6gshfn83smKnrVIAlVwJIw==" spinCount="100000" sheet="1" objects="1" scenarios="1"/>
  <dataConsolidate/>
  <phoneticPr fontId="2"/>
  <printOptions horizontalCentered="1" verticalCentered="1"/>
  <pageMargins left="0.39370078740157483"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5" zoomScaleNormal="85"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ATgD5yeo4R0bL3N6pd8vg3/afIpp1J7Zjl7TmUClrckf/hlicybUg5dcE662K4K86HOvZwutCqHc3JkOj62M6A==" saltValue="gYx7PPkpr8HijMXUGlHwF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502</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503</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504</v>
      </c>
      <c r="AP7" s="283"/>
      <c r="AQ7" s="284" t="s">
        <v>505</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506</v>
      </c>
      <c r="AQ8" s="290" t="s">
        <v>507</v>
      </c>
      <c r="AR8" s="291" t="s">
        <v>508</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509</v>
      </c>
      <c r="AL9" s="1207"/>
      <c r="AM9" s="1207"/>
      <c r="AN9" s="1208"/>
      <c r="AO9" s="292">
        <v>5530765</v>
      </c>
      <c r="AP9" s="292">
        <v>83256</v>
      </c>
      <c r="AQ9" s="293">
        <v>72828</v>
      </c>
      <c r="AR9" s="294">
        <v>14.3</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510</v>
      </c>
      <c r="AL10" s="1207"/>
      <c r="AM10" s="1207"/>
      <c r="AN10" s="1208"/>
      <c r="AO10" s="295">
        <v>337654</v>
      </c>
      <c r="AP10" s="295">
        <v>5083</v>
      </c>
      <c r="AQ10" s="296">
        <v>5865</v>
      </c>
      <c r="AR10" s="297">
        <v>-13.3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511</v>
      </c>
      <c r="AL11" s="1207"/>
      <c r="AM11" s="1207"/>
      <c r="AN11" s="1208"/>
      <c r="AO11" s="295">
        <v>128043</v>
      </c>
      <c r="AP11" s="295">
        <v>1927</v>
      </c>
      <c r="AQ11" s="296">
        <v>5145</v>
      </c>
      <c r="AR11" s="297">
        <v>-62.5</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512</v>
      </c>
      <c r="AL12" s="1207"/>
      <c r="AM12" s="1207"/>
      <c r="AN12" s="1208"/>
      <c r="AO12" s="295" t="s">
        <v>513</v>
      </c>
      <c r="AP12" s="295" t="s">
        <v>513</v>
      </c>
      <c r="AQ12" s="296">
        <v>1255</v>
      </c>
      <c r="AR12" s="297" t="s">
        <v>513</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514</v>
      </c>
      <c r="AL13" s="1207"/>
      <c r="AM13" s="1207"/>
      <c r="AN13" s="1208"/>
      <c r="AO13" s="295" t="s">
        <v>513</v>
      </c>
      <c r="AP13" s="295" t="s">
        <v>513</v>
      </c>
      <c r="AQ13" s="296">
        <v>1</v>
      </c>
      <c r="AR13" s="297" t="s">
        <v>513</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515</v>
      </c>
      <c r="AL14" s="1207"/>
      <c r="AM14" s="1207"/>
      <c r="AN14" s="1208"/>
      <c r="AO14" s="295">
        <v>279824</v>
      </c>
      <c r="AP14" s="295">
        <v>4212</v>
      </c>
      <c r="AQ14" s="296">
        <v>3026</v>
      </c>
      <c r="AR14" s="297">
        <v>39.200000000000003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516</v>
      </c>
      <c r="AL15" s="1207"/>
      <c r="AM15" s="1207"/>
      <c r="AN15" s="1208"/>
      <c r="AO15" s="295">
        <v>69228</v>
      </c>
      <c r="AP15" s="295">
        <v>1042</v>
      </c>
      <c r="AQ15" s="296">
        <v>1617</v>
      </c>
      <c r="AR15" s="297">
        <v>-35.6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517</v>
      </c>
      <c r="AL16" s="1210"/>
      <c r="AM16" s="1210"/>
      <c r="AN16" s="1211"/>
      <c r="AO16" s="295">
        <v>-607990</v>
      </c>
      <c r="AP16" s="295">
        <v>-9152</v>
      </c>
      <c r="AQ16" s="296">
        <v>-6841</v>
      </c>
      <c r="AR16" s="297">
        <v>33.799999999999997</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181</v>
      </c>
      <c r="AL17" s="1210"/>
      <c r="AM17" s="1210"/>
      <c r="AN17" s="1211"/>
      <c r="AO17" s="295">
        <v>5737524</v>
      </c>
      <c r="AP17" s="295">
        <v>86368</v>
      </c>
      <c r="AQ17" s="296">
        <v>82896</v>
      </c>
      <c r="AR17" s="297">
        <v>4.2</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518</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519</v>
      </c>
      <c r="AP20" s="303" t="s">
        <v>520</v>
      </c>
      <c r="AQ20" s="304" t="s">
        <v>521</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522</v>
      </c>
      <c r="AL21" s="1204"/>
      <c r="AM21" s="1204"/>
      <c r="AN21" s="1205"/>
      <c r="AO21" s="307">
        <v>9.2100000000000009</v>
      </c>
      <c r="AP21" s="308">
        <v>8.3000000000000007</v>
      </c>
      <c r="AQ21" s="309">
        <v>0.91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523</v>
      </c>
      <c r="AL22" s="1204"/>
      <c r="AM22" s="1204"/>
      <c r="AN22" s="1205"/>
      <c r="AO22" s="312">
        <v>97.8</v>
      </c>
      <c r="AP22" s="313">
        <v>98</v>
      </c>
      <c r="AQ22" s="314">
        <v>-0.2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524</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525</v>
      </c>
      <c r="AO27" s="273"/>
      <c r="AP27" s="273"/>
      <c r="AQ27" s="273"/>
      <c r="AR27" s="273"/>
      <c r="AS27" s="273"/>
      <c r="AT27" s="273"/>
    </row>
    <row r="28" spans="1:46" ht="17.25">
      <c r="A28" s="274" t="s">
        <v>526</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527</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504</v>
      </c>
      <c r="AP30" s="283"/>
      <c r="AQ30" s="284" t="s">
        <v>505</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506</v>
      </c>
      <c r="AQ31" s="290" t="s">
        <v>507</v>
      </c>
      <c r="AR31" s="291" t="s">
        <v>508</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528</v>
      </c>
      <c r="AL32" s="1195"/>
      <c r="AM32" s="1195"/>
      <c r="AN32" s="1196"/>
      <c r="AO32" s="322">
        <v>5101099</v>
      </c>
      <c r="AP32" s="322">
        <v>76788</v>
      </c>
      <c r="AQ32" s="323">
        <v>54128</v>
      </c>
      <c r="AR32" s="324">
        <v>41.9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529</v>
      </c>
      <c r="AL33" s="1195"/>
      <c r="AM33" s="1195"/>
      <c r="AN33" s="1196"/>
      <c r="AO33" s="322" t="s">
        <v>513</v>
      </c>
      <c r="AP33" s="322" t="s">
        <v>513</v>
      </c>
      <c r="AQ33" s="323" t="s">
        <v>513</v>
      </c>
      <c r="AR33" s="324" t="s">
        <v>513</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530</v>
      </c>
      <c r="AL34" s="1195"/>
      <c r="AM34" s="1195"/>
      <c r="AN34" s="1196"/>
      <c r="AO34" s="322" t="s">
        <v>513</v>
      </c>
      <c r="AP34" s="322" t="s">
        <v>513</v>
      </c>
      <c r="AQ34" s="323">
        <v>36</v>
      </c>
      <c r="AR34" s="324" t="s">
        <v>513</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531</v>
      </c>
      <c r="AL35" s="1195"/>
      <c r="AM35" s="1195"/>
      <c r="AN35" s="1196"/>
      <c r="AO35" s="322">
        <v>319804</v>
      </c>
      <c r="AP35" s="322">
        <v>4814</v>
      </c>
      <c r="AQ35" s="323">
        <v>14780</v>
      </c>
      <c r="AR35" s="324">
        <v>-67.400000000000006</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532</v>
      </c>
      <c r="AL36" s="1195"/>
      <c r="AM36" s="1195"/>
      <c r="AN36" s="1196"/>
      <c r="AO36" s="322">
        <v>49059</v>
      </c>
      <c r="AP36" s="322">
        <v>738</v>
      </c>
      <c r="AQ36" s="323">
        <v>1208</v>
      </c>
      <c r="AR36" s="324">
        <v>-38.9</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533</v>
      </c>
      <c r="AL37" s="1195"/>
      <c r="AM37" s="1195"/>
      <c r="AN37" s="1196"/>
      <c r="AO37" s="322">
        <v>27101</v>
      </c>
      <c r="AP37" s="322">
        <v>408</v>
      </c>
      <c r="AQ37" s="323">
        <v>884</v>
      </c>
      <c r="AR37" s="324">
        <v>-53.8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534</v>
      </c>
      <c r="AL38" s="1198"/>
      <c r="AM38" s="1198"/>
      <c r="AN38" s="1199"/>
      <c r="AO38" s="325" t="s">
        <v>513</v>
      </c>
      <c r="AP38" s="325" t="s">
        <v>513</v>
      </c>
      <c r="AQ38" s="326">
        <v>2</v>
      </c>
      <c r="AR38" s="314" t="s">
        <v>513</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535</v>
      </c>
      <c r="AL39" s="1198"/>
      <c r="AM39" s="1198"/>
      <c r="AN39" s="1199"/>
      <c r="AO39" s="322">
        <v>-1223418</v>
      </c>
      <c r="AP39" s="322">
        <v>-18416</v>
      </c>
      <c r="AQ39" s="323">
        <v>-4266</v>
      </c>
      <c r="AR39" s="324">
        <v>331.7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536</v>
      </c>
      <c r="AL40" s="1195"/>
      <c r="AM40" s="1195"/>
      <c r="AN40" s="1196"/>
      <c r="AO40" s="322">
        <v>-3057317</v>
      </c>
      <c r="AP40" s="322">
        <v>-46022</v>
      </c>
      <c r="AQ40" s="323">
        <v>-48487</v>
      </c>
      <c r="AR40" s="324">
        <v>-5.0999999999999996</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293</v>
      </c>
      <c r="AL41" s="1201"/>
      <c r="AM41" s="1201"/>
      <c r="AN41" s="1202"/>
      <c r="AO41" s="322">
        <v>1216328</v>
      </c>
      <c r="AP41" s="322">
        <v>18310</v>
      </c>
      <c r="AQ41" s="323">
        <v>18285</v>
      </c>
      <c r="AR41" s="324">
        <v>0.1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537</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538</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539</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504</v>
      </c>
      <c r="AN49" s="1189" t="s">
        <v>540</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541</v>
      </c>
      <c r="AO50" s="339" t="s">
        <v>542</v>
      </c>
      <c r="AP50" s="340" t="s">
        <v>543</v>
      </c>
      <c r="AQ50" s="341" t="s">
        <v>544</v>
      </c>
      <c r="AR50" s="342" t="s">
        <v>545</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546</v>
      </c>
      <c r="AL51" s="335"/>
      <c r="AM51" s="343">
        <v>3677787</v>
      </c>
      <c r="AN51" s="344">
        <v>53664</v>
      </c>
      <c r="AO51" s="345">
        <v>-5.5</v>
      </c>
      <c r="AP51" s="346">
        <v>63956</v>
      </c>
      <c r="AQ51" s="347">
        <v>25.7</v>
      </c>
      <c r="AR51" s="348">
        <v>-31.2</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547</v>
      </c>
      <c r="AM52" s="351">
        <v>2201113</v>
      </c>
      <c r="AN52" s="352">
        <v>32117</v>
      </c>
      <c r="AO52" s="353">
        <v>13.6</v>
      </c>
      <c r="AP52" s="354">
        <v>29239</v>
      </c>
      <c r="AQ52" s="355">
        <v>8.8000000000000007</v>
      </c>
      <c r="AR52" s="356">
        <v>4.8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548</v>
      </c>
      <c r="AL53" s="335"/>
      <c r="AM53" s="343">
        <v>4436631</v>
      </c>
      <c r="AN53" s="344">
        <v>65225</v>
      </c>
      <c r="AO53" s="345">
        <v>21.5</v>
      </c>
      <c r="AP53" s="346">
        <v>66255</v>
      </c>
      <c r="AQ53" s="347">
        <v>3.6</v>
      </c>
      <c r="AR53" s="348">
        <v>17.899999999999999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547</v>
      </c>
      <c r="AM54" s="351">
        <v>2433339</v>
      </c>
      <c r="AN54" s="352">
        <v>35774</v>
      </c>
      <c r="AO54" s="353">
        <v>11.4</v>
      </c>
      <c r="AP54" s="354">
        <v>31822</v>
      </c>
      <c r="AQ54" s="355">
        <v>8.8000000000000007</v>
      </c>
      <c r="AR54" s="356">
        <v>2.6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549</v>
      </c>
      <c r="AL55" s="335"/>
      <c r="AM55" s="343">
        <v>4458672</v>
      </c>
      <c r="AN55" s="344">
        <v>65959</v>
      </c>
      <c r="AO55" s="345">
        <v>1.1000000000000001</v>
      </c>
      <c r="AP55" s="346">
        <v>92247</v>
      </c>
      <c r="AQ55" s="347">
        <v>39.200000000000003</v>
      </c>
      <c r="AR55" s="348">
        <v>-38.1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547</v>
      </c>
      <c r="AM56" s="351">
        <v>2820139</v>
      </c>
      <c r="AN56" s="352">
        <v>41719</v>
      </c>
      <c r="AO56" s="353">
        <v>16.600000000000001</v>
      </c>
      <c r="AP56" s="354">
        <v>37204</v>
      </c>
      <c r="AQ56" s="355">
        <v>16.899999999999999</v>
      </c>
      <c r="AR56" s="356">
        <v>-0.3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550</v>
      </c>
      <c r="AL57" s="335"/>
      <c r="AM57" s="343">
        <v>3196926</v>
      </c>
      <c r="AN57" s="344">
        <v>47526</v>
      </c>
      <c r="AO57" s="345">
        <v>-27.9</v>
      </c>
      <c r="AP57" s="346">
        <v>67319</v>
      </c>
      <c r="AQ57" s="347">
        <v>-27</v>
      </c>
      <c r="AR57" s="348">
        <v>-0.9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547</v>
      </c>
      <c r="AM58" s="351">
        <v>2222572</v>
      </c>
      <c r="AN58" s="352">
        <v>33041</v>
      </c>
      <c r="AO58" s="353">
        <v>-20.8</v>
      </c>
      <c r="AP58" s="354">
        <v>38101</v>
      </c>
      <c r="AQ58" s="355">
        <v>2.4</v>
      </c>
      <c r="AR58" s="356">
        <v>-23.2</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551</v>
      </c>
      <c r="AL59" s="335"/>
      <c r="AM59" s="343">
        <v>3515727</v>
      </c>
      <c r="AN59" s="344">
        <v>52923</v>
      </c>
      <c r="AO59" s="345">
        <v>11.4</v>
      </c>
      <c r="AP59" s="346">
        <v>70615</v>
      </c>
      <c r="AQ59" s="347">
        <v>4.9000000000000004</v>
      </c>
      <c r="AR59" s="348">
        <v>6.5</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547</v>
      </c>
      <c r="AM60" s="351">
        <v>1802524</v>
      </c>
      <c r="AN60" s="352">
        <v>27134</v>
      </c>
      <c r="AO60" s="353">
        <v>-17.899999999999999</v>
      </c>
      <c r="AP60" s="354">
        <v>37382</v>
      </c>
      <c r="AQ60" s="355">
        <v>-1.9</v>
      </c>
      <c r="AR60" s="356">
        <v>-16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552</v>
      </c>
      <c r="AL61" s="357"/>
      <c r="AM61" s="358">
        <v>3857149</v>
      </c>
      <c r="AN61" s="359">
        <v>57059</v>
      </c>
      <c r="AO61" s="360">
        <v>0.1</v>
      </c>
      <c r="AP61" s="361">
        <v>72078</v>
      </c>
      <c r="AQ61" s="362">
        <v>9.3000000000000007</v>
      </c>
      <c r="AR61" s="348">
        <v>-9.1999999999999993</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547</v>
      </c>
      <c r="AM62" s="351">
        <v>2295937</v>
      </c>
      <c r="AN62" s="352">
        <v>33957</v>
      </c>
      <c r="AO62" s="353">
        <v>0.6</v>
      </c>
      <c r="AP62" s="354">
        <v>34750</v>
      </c>
      <c r="AQ62" s="355">
        <v>7</v>
      </c>
      <c r="AR62" s="356">
        <v>-6.4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LLF47jwqGMuT/JdE/4v72RqqPCUpq/d6irClAysO56XVKuDwMmwovmhXaFDVJSxMzAWyyjVetvZSE0RYds2hHw==" saltValue="flagqq8qEA1ZkQoOGdYcb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78740157480314965" right="0" top="0.39370078740157483" bottom="0.31496062992125984" header="0.51181102362204722" footer="0"/>
  <pageSetup paperSize="8" scale="85"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abSelected="1" topLeftCell="A58" zoomScale="75" zoomScaleNormal="75" zoomScaleSheetLayoutView="55" workbookViewId="0">
      <selection activeCell="BI99" sqref="BI99"/>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554</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muy/teVtfIqw1KylEeL2xw0GLeC5ORJHG1BgBPmQSoMHGULS/i1IQbMwdd8uuF4k4MU6BqKtD+2FPsKmFV3Vw==" saltValue="grUeUjkhl+Mn7OC9mN/tTw==" spinCount="100000" sheet="1" objects="1" scenarios="1"/>
  <dataConsolidate/>
  <phoneticPr fontId="2"/>
  <printOptions horizontalCentered="1" verticalCentered="1"/>
  <pageMargins left="0" right="0" top="0"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5" zoomScaleNormal="75"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555</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gC8wVAqjw1X2Y8a89H8s2lpN6mpiHhHNKt5x/3KxGrQ1XrFWdNiIgiBb4Adf80pFSUiuf1SjizSMneJMzervbw==" saltValue="JadVsSFkTpBjc/oqo62Tqg==" spinCount="100000" sheet="1" objects="1" scenarios="1"/>
  <dataConsolidate/>
  <phoneticPr fontId="2"/>
  <printOptions horizontalCentered="1" verticalCentered="1"/>
  <pageMargins left="0" right="0" top="0"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9" zoomScale="85" zoomScaleNormal="8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556</v>
      </c>
      <c r="G46" s="8" t="s">
        <v>557</v>
      </c>
      <c r="H46" s="8" t="s">
        <v>558</v>
      </c>
      <c r="I46" s="8" t="s">
        <v>559</v>
      </c>
      <c r="J46" s="9" t="s">
        <v>560</v>
      </c>
    </row>
    <row r="47" spans="2:10" ht="57.75" customHeight="1">
      <c r="B47" s="10"/>
      <c r="C47" s="1212" t="s">
        <v>3</v>
      </c>
      <c r="D47" s="1212"/>
      <c r="E47" s="1213"/>
      <c r="F47" s="11">
        <v>29.51</v>
      </c>
      <c r="G47" s="12">
        <v>34.99</v>
      </c>
      <c r="H47" s="12">
        <v>40.39</v>
      </c>
      <c r="I47" s="12">
        <v>48.19</v>
      </c>
      <c r="J47" s="13">
        <v>52.94</v>
      </c>
    </row>
    <row r="48" spans="2:10" ht="57.75" customHeight="1">
      <c r="B48" s="14"/>
      <c r="C48" s="1214" t="s">
        <v>4</v>
      </c>
      <c r="D48" s="1214"/>
      <c r="E48" s="1215"/>
      <c r="F48" s="15">
        <v>11.18</v>
      </c>
      <c r="G48" s="16">
        <v>12.24</v>
      </c>
      <c r="H48" s="16">
        <v>13.53</v>
      </c>
      <c r="I48" s="16">
        <v>8.73</v>
      </c>
      <c r="J48" s="17">
        <v>4.2699999999999996</v>
      </c>
    </row>
    <row r="49" spans="2:10" ht="57.75" customHeight="1" thickBot="1">
      <c r="B49" s="18"/>
      <c r="C49" s="1216" t="s">
        <v>5</v>
      </c>
      <c r="D49" s="1216"/>
      <c r="E49" s="1217"/>
      <c r="F49" s="19">
        <v>9.0399999999999991</v>
      </c>
      <c r="G49" s="20">
        <v>6.73</v>
      </c>
      <c r="H49" s="20">
        <v>7.63</v>
      </c>
      <c r="I49" s="20">
        <v>2.35</v>
      </c>
      <c r="J49" s="21">
        <v>0.03</v>
      </c>
    </row>
    <row r="50" spans="2:10" ht="13.5" customHeight="1"/>
    <row r="51" spans="2:10" ht="13.5" hidden="1" customHeight="1"/>
    <row r="52" spans="2:10" ht="13.5" hidden="1" customHeight="1"/>
    <row r="53" spans="2:10" ht="13.5" hidden="1" customHeight="1"/>
  </sheetData>
  <sheetProtection algorithmName="SHA-512" hashValue="BwB2wi2DWWlhY4PdtfDfghUneMJzp095GAbdXUiFXiGtzfpd3cUfboyTe9U6GM0pKgoKMk1mYBc2UQepRnD3YA==" saltValue="2SbJ9CcVtEh6HUfm3fQTSw==" spinCount="100000" sheet="1" objects="1" scenarios="1"/>
  <mergeCells count="3">
    <mergeCell ref="C47:E47"/>
    <mergeCell ref="C48:E48"/>
    <mergeCell ref="C49:E49"/>
  </mergeCells>
  <phoneticPr fontId="2"/>
  <printOptions horizontalCentered="1"/>
  <pageMargins left="0" right="0" top="0.78740157480314965" bottom="0" header="0" footer="0"/>
  <pageSetup paperSize="9" scale="57"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平野　康裕</cp:lastModifiedBy>
  <cp:lastPrinted>2019-10-16T23:52:49Z</cp:lastPrinted>
  <dcterms:created xsi:type="dcterms:W3CDTF">2019-02-14T02:12:15Z</dcterms:created>
  <dcterms:modified xsi:type="dcterms:W3CDTF">2019-10-25T00:10:20Z</dcterms:modified>
</cp:coreProperties>
</file>