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P:\財政課\02財政班\18 財政状況資料集\R5決算\"/>
    </mc:Choice>
  </mc:AlternateContent>
  <xr:revisionPtr revIDLastSave="0" documentId="13_ncr:1_{E7D18E6A-CD86-44F2-B5B8-015009E7B163}" xr6:coauthVersionLast="36" xr6:coauthVersionMax="36" xr10:uidLastSave="{00000000-0000-0000-0000-000000000000}"/>
  <bookViews>
    <workbookView xWindow="0" yWindow="0" windowWidth="28800" windowHeight="141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C36" i="10"/>
  <c r="BE35" i="10"/>
  <c r="BW34" i="10"/>
  <c r="BW35" i="10" s="1"/>
  <c r="BW36" i="10" s="1"/>
  <c r="BW37" i="10" s="1"/>
  <c r="BW38" i="10" s="1"/>
  <c r="BW39" i="10" s="1"/>
  <c r="BW40" i="10" s="1"/>
  <c r="BW41" i="10" s="1"/>
  <c r="BW42" i="10" s="1"/>
  <c r="BW43" i="10" s="1"/>
  <c r="BE34" i="10"/>
  <c r="C34" i="10"/>
  <c r="CO34" i="10" l="1"/>
  <c r="CO35" i="10" s="1"/>
  <c r="CO36" i="10" s="1"/>
  <c r="C35" i="10"/>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AM36" i="10" s="1"/>
</calcChain>
</file>

<file path=xl/sharedStrings.xml><?xml version="1.0" encoding="utf-8"?>
<sst xmlns="http://schemas.openxmlformats.org/spreadsheetml/2006/main" count="1099" uniqueCount="571">
  <si>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</si>
  <si>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</si>
  <si>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</si>
  <si>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</si>
  <si>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</si>
  <si>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</si>
  <si>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</si>
  <si>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</si>
  <si>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</si>
  <si>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</si>
  <si>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</si>
  <si>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</si>
  <si>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</si>
  <si>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</si>
  <si>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</si>
  <si>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</si>
  <si>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</si>
  <si>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</si>
  <si>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</si>
  <si>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</si>
  <si>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</si>
  <si>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</si>
  <si>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</si>
  <si>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</si>
  <si>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</si>
  <si>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</si>
  <si>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</si>
  <si>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</si>
  <si>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</si>
  <si>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</si>
  <si>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</si>
  <si>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</si>
  <si>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</si>
  <si>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</si>
  <si>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</si>
  <si>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</si>
  <si>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</si>
  <si>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</si>
  <si>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</si>
  <si>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</si>
  <si>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</si>
  <si>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</si>
  <si>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</si>
  <si>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</si>
  <si>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</si>
  <si>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</si>
  <si>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</si>
  <si>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</si>
  <si>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</si>
  <si>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</si>
  <si>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</si>
  <si>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</si>
  <si>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</si>
  <si>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</si>
  <si>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</si>
  <si>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</si>
  <si>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</si>
  <si>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</si>
  <si>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</si>
  <si>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</si>
  <si>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</si>
  <si>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</si>
  <si>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</si>
  <si>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</si>
  <si>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</si>
  <si>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</si>
  <si>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</si>
  <si>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</si>
  <si>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</si>
  <si>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</si>
  <si>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</si>
  <si>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</si>
  <si>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</si>
  <si>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</si>
  <si>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</si>
  <si>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</si>
  <si>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</si>
  <si>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</si>
  <si>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</si>
  <si>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</si>
  <si>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</si>
  <si>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</si>
  <si>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</si>
  <si>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</si>
  <si>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</si>
  <si>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</si>
  <si>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</si>
  <si>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</si>
  <si>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</si>
  <si>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</si>
  <si>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</si>
  <si>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</si>
  <si>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</si>
  <si>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</si>
  <si>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旭市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</si>
  <si>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</si>
  <si>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</si>
  <si>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</si>
  <si>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</si>
  <si>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</si>
  <si>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</si>
  <si>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</si>
  <si>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</si>
  <si>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</si>
  <si>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</si>
  <si>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</si>
  <si>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</si>
  <si>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</si>
  <si>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</si>
  <si>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</si>
  <si>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</si>
  <si>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</si>
  <si>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</si>
  <si>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</si>
  <si>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</si>
  <si>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</si>
  <si>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</si>
  <si>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</si>
  <si>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</si>
  <si>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</si>
  <si>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</si>
  <si>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</si>
  <si>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</si>
  <si>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</si>
  <si>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</si>
  <si>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</si>
  <si>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</si>
  <si>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</si>
  <si>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</si>
  <si>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</si>
  <si>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</si>
  <si>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</si>
  <si>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</si>
  <si>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</si>
  <si>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</si>
  <si>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</si>
  <si>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</si>
  <si>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</si>
  <si>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</si>
  <si>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</si>
  <si>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</si>
  <si>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</si>
  <si>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</si>
  <si>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</si>
  <si>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</si>
  <si>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</si>
  <si>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</si>
  <si>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</si>
  <si>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</si>
  <si>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</si>
  <si>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</si>
  <si>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</si>
  <si>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</si>
  <si>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</si>
  <si>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</si>
  <si>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</si>
  <si>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</si>
  <si>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</si>
  <si>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</si>
  <si>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</si>
  <si>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</si>
  <si>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</si>
  <si>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</si>
  <si>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</si>
  <si>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</si>
  <si>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</si>
  <si>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</si>
  <si>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</si>
  <si>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</si>
  <si>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</si>
  <si>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</si>
  <si>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</si>
  <si>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</si>
  <si>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</si>
  <si>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</si>
  <si>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</si>
  <si>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</si>
  <si>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</si>
  <si>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</si>
  <si>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</si>
  <si>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</si>
  <si>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</si>
  <si>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</si>
  <si>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</si>
  <si>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</si>
  <si>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</si>
  <si>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</si>
  <si>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</si>
  <si>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</si>
  <si>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</si>
  <si>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</si>
  <si>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</si>
  <si>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</si>
  <si>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</si>
  <si>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</si>
  <si>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</si>
  <si>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</si>
  <si>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</si>
  <si>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</si>
  <si>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</si>
  <si>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</si>
  <si>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</si>
  <si>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</si>
  <si>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千葉県旭市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</si>
  <si>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</si>
  <si>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</si>
  <si>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</si>
  <si>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</si>
  <si>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</si>
  <si>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</si>
  <si>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</si>
  <si>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</si>
  <si>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</si>
  <si>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</si>
  <si>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</si>
  <si>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</si>
  <si>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</si>
  <si>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</si>
  <si>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</si>
  <si>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</si>
  <si>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</si>
  <si>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</si>
  <si>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</si>
  <si>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</si>
  <si>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</si>
  <si>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</si>
  <si>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</si>
  <si>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</si>
  <si>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</si>
  <si>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</si>
  <si>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</si>
  <si>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</si>
  <si>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</si>
  <si>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</si>
  <si>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</si>
  <si>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</si>
  <si>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</si>
  <si>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</si>
  <si>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</si>
  <si>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</si>
  <si>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</si>
  <si>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</si>
  <si>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</si>
  <si>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</si>
  <si>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</si>
  <si>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</si>
  <si>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</si>
  <si>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</si>
  <si>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</si>
  <si>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</si>
  <si>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</si>
  <si>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</si>
  <si>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</si>
  <si>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</si>
  <si>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</si>
  <si>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</si>
  <si>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</si>
  <si>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</si>
  <si>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</si>
  <si>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</si>
  <si>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</si>
  <si>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</si>
  <si>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</si>
  <si>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</si>
  <si>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</si>
  <si>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</si>
  <si>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</si>
  <si>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</si>
  <si>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</si>
  <si>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</si>
  <si>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</si>
  <si>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</si>
  <si>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</si>
  <si>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</si>
  <si>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</si>
  <si>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</si>
  <si>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</si>
  <si>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</si>
  <si>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</si>
  <si>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</si>
  <si>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</si>
  <si>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</si>
  <si>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</si>
  <si>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</si>
  <si>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</si>
  <si>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</si>
  <si>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</si>
  <si>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</si>
  <si>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</si>
  <si>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</si>
  <si>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</si>
  <si>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</si>
  <si>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</si>
  <si>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</si>
  <si>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</si>
  <si>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</si>
  <si>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</si>
  <si>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</si>
  <si>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</si>
  <si>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</si>
  <si>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</si>
  <si>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</si>
  <si>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</si>
  <si>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</si>
  <si>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</si>
  <si>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</si>
  <si>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</si>
  <si>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</si>
  <si>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</si>
  <si>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</si>
  <si>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</si>
  <si>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</si>
  <si>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</si>
  <si>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</si>
  <si>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</si>
  <si>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</si>
  <si>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</si>
  <si>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</si>
  <si>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</si>
  <si>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</si>
  <si>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</si>
  <si>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</si>
  <si>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</si>
  <si>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</si>
  <si>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</si>
  <si>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</si>
  <si>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</si>
  <si>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</si>
  <si>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</si>
  <si>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</si>
  <si>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</si>
  <si>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</si>
  <si>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</si>
  <si>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</si>
  <si>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</si>
  <si>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</si>
  <si>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</si>
  <si>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</si>
  <si>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</si>
  <si>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</si>
  <si>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</si>
  <si>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</si>
  <si>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</si>
  <si>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</si>
  <si>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</si>
  <si>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</si>
  <si>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</si>
  <si>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</si>
  <si>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</si>
  <si>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</si>
  <si>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</si>
  <si>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</si>
  <si>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</si>
  <si>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</si>
  <si>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千葉県旭市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</si>
  <si>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</si>
  <si>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</si>
  <si>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</si>
  <si>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</si>
  <si>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</si>
  <si>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</si>
  <si>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</si>
  <si>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</si>
  <si>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</si>
  <si>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</si>
  <si>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</si>
  <si>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</si>
  <si>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</si>
  <si>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</si>
  <si>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</si>
  <si>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</si>
  <si>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</si>
  <si>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</si>
  <si>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</si>
  <si>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</si>
  <si>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旭市病院事業債管理特別会計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</si>
  <si>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</si>
  <si>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</si>
  <si>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</si>
  <si>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</si>
  <si>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</si>
  <si>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</si>
  <si>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</si>
  <si>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</si>
  <si>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</si>
  <si>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</si>
  <si>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</si>
  <si>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</si>
  <si>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</si>
  <si>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旭市国民健康保険事業特別会計（事業）</t>
    <phoneticPr fontId="5"/>
  </si>
  <si>
    <t>旭市国民健康保険事業特別会計（施設）</t>
    <phoneticPr fontId="5"/>
  </si>
  <si>
    <t>旭市介護保険事業特別会計</t>
    <phoneticPr fontId="5"/>
  </si>
  <si>
    <t>旭市後期高齢者医療特別会計</t>
    <phoneticPr fontId="5"/>
  </si>
  <si>
    <t>旭市水道事業会計</t>
    <phoneticPr fontId="5"/>
  </si>
  <si>
    <t>法適用企業</t>
    <phoneticPr fontId="5"/>
  </si>
  <si>
    <t>旭市公共下水道事業会計</t>
    <phoneticPr fontId="5"/>
  </si>
  <si>
    <t>旭市農業集落排水事業会計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</si>
  <si>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</si>
  <si>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</si>
  <si>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</si>
  <si>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</si>
  <si>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</si>
  <si>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</si>
  <si>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</si>
  <si>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</si>
  <si>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</si>
  <si>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</si>
  <si>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</si>
  <si>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</si>
  <si>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</si>
  <si>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</si>
  <si>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</si>
  <si>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</si>
  <si>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</si>
  <si>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</si>
  <si>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</si>
  <si>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</si>
  <si>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</si>
  <si>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</si>
  <si>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</si>
  <si>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</si>
  <si>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</si>
  <si>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</si>
  <si>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</si>
  <si>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</si>
  <si>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</si>
  <si>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</si>
  <si>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</si>
  <si>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</si>
  <si>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</si>
  <si>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</si>
  <si>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</si>
  <si>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</si>
  <si>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</si>
  <si>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</si>
  <si>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</si>
  <si>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</si>
  <si>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</si>
  <si>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</si>
  <si>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</si>
  <si>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</si>
  <si>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</si>
  <si>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</si>
  <si>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</si>
  <si>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</si>
  <si>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</si>
  <si>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</si>
  <si>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</si>
  <si>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</si>
  <si>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</si>
  <si>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</si>
  <si>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</si>
  <si>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</si>
  <si>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</si>
  <si>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</si>
  <si>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</si>
  <si>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</si>
  <si>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</si>
  <si>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</si>
  <si>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</si>
  <si>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</si>
  <si>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</si>
  <si>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</si>
  <si>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</si>
  <si>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</si>
  <si>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</si>
  <si>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</si>
  <si>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</si>
  <si>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</si>
  <si>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</si>
  <si>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</si>
  <si>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</si>
  <si>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</si>
  <si>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</si>
  <si>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</si>
  <si>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</si>
  <si>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</si>
  <si>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</si>
  <si>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</si>
  <si>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</si>
  <si>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</si>
  <si>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</si>
  <si>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</si>
  <si>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</si>
  <si>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</si>
  <si>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</si>
  <si>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</si>
  <si>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</si>
  <si>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</si>
  <si>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</si>
  <si>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</si>
  <si>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</si>
  <si>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</si>
  <si>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</si>
  <si>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</si>
  <si>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</si>
  <si>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</si>
  <si>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</si>
  <si>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</si>
  <si>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</si>
  <si>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</si>
  <si>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</si>
  <si>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</si>
  <si>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</si>
  <si>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</si>
  <si>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</si>
  <si>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</si>
  <si>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</si>
  <si>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</si>
  <si>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</si>
  <si>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</si>
  <si>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</si>
  <si>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</si>
  <si>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</si>
  <si>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</si>
  <si>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</si>
  <si>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</si>
  <si>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</si>
  <si>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</si>
  <si>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</si>
  <si>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</si>
  <si>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</si>
  <si>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</si>
  <si>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</si>
  <si>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</si>
  <si>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</si>
  <si>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</si>
  <si>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</si>
  <si>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</si>
  <si>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</si>
  <si>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</si>
  <si>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</si>
  <si>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4.23</t>
  </si>
  <si>
    <t>▲ 5.06</t>
  </si>
  <si>
    <t>▲ 3.45</t>
  </si>
  <si>
    <t>旭市水道事業会計</t>
  </si>
  <si>
    <t>一般会計</t>
  </si>
  <si>
    <t>旭市介護保険事業特別会計</t>
  </si>
  <si>
    <t>旭市公共下水道事業会計</t>
  </si>
  <si>
    <t>旭市国民健康保険事業特別会計（事業）</t>
  </si>
  <si>
    <t>旭市農業集落排水事業会計</t>
  </si>
  <si>
    <t>旭市後期高齢者医療特別会計</t>
  </si>
  <si>
    <t>旭市国民健康保険事業特別会計（施設）</t>
  </si>
  <si>
    <t>その他会計（赤字）</t>
  </si>
  <si>
    <t>その他会計（黒字）</t>
  </si>
  <si>
    <t>R01</t>
    <phoneticPr fontId="5"/>
  </si>
  <si>
    <t>R02</t>
    <phoneticPr fontId="5"/>
  </si>
  <si>
    <t>R03</t>
    <phoneticPr fontId="5"/>
  </si>
  <si>
    <t>R04</t>
    <phoneticPr fontId="5"/>
  </si>
  <si>
    <t>R05</t>
    <phoneticPr fontId="5"/>
  </si>
  <si>
    <t>東総広域水道企業団（水道用水供給事業会計）</t>
  </si>
  <si>
    <t>東総地区広域市町村圏事務組合（一般会計）</t>
  </si>
  <si>
    <t>東総地区広域市町村圏事務組合（東総地区ふるさと市町村圏事業特別会計）</t>
  </si>
  <si>
    <t>東総地区広域市町村圏事務組合（一般廃棄物処理事業特別会計）</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</si>
  <si>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</si>
  <si>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</si>
  <si>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</si>
  <si>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</si>
  <si>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</si>
  <si>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</si>
  <si>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千葉県食肉公社</t>
    <rPh sb="0" eb="3">
      <t>チバケン</t>
    </rPh>
    <rPh sb="3" eb="5">
      <t>ショクニク</t>
    </rPh>
    <rPh sb="5" eb="7">
      <t>コウシャ</t>
    </rPh>
    <phoneticPr fontId="10"/>
  </si>
  <si>
    <t>株式会社 季楽里あさひ</t>
    <rPh sb="0" eb="4">
      <t>カブシキガイシャ</t>
    </rPh>
    <rPh sb="5" eb="6">
      <t>キ</t>
    </rPh>
    <rPh sb="6" eb="7">
      <t>ラク</t>
    </rPh>
    <rPh sb="7" eb="8">
      <t>サト</t>
    </rPh>
    <phoneticPr fontId="10"/>
  </si>
  <si>
    <t>総合病院国保旭中央病院</t>
    <rPh sb="0" eb="2">
      <t>ソウゴウ</t>
    </rPh>
    <rPh sb="2" eb="4">
      <t>ビョウイン</t>
    </rPh>
    <rPh sb="4" eb="6">
      <t>コクホ</t>
    </rPh>
    <rPh sb="6" eb="7">
      <t>アサヒ</t>
    </rPh>
    <rPh sb="7" eb="9">
      <t>チュウオウ</t>
    </rPh>
    <rPh sb="9" eb="11">
      <t>ビョウイン</t>
    </rPh>
    <phoneticPr fontId="10"/>
  </si>
  <si>
    <t>-</t>
    <phoneticPr fontId="2"/>
  </si>
  <si>
    <t>公共施設等整備基金</t>
    <rPh sb="0" eb="2">
      <t>コウキョウ</t>
    </rPh>
    <rPh sb="2" eb="4">
      <t>シセツ</t>
    </rPh>
    <rPh sb="4" eb="5">
      <t>トウ</t>
    </rPh>
    <rPh sb="5" eb="7">
      <t>セイビ</t>
    </rPh>
    <rPh sb="7" eb="9">
      <t>キキン</t>
    </rPh>
    <phoneticPr fontId="5"/>
  </si>
  <si>
    <t>地域振興基金</t>
    <rPh sb="0" eb="2">
      <t>チイキ</t>
    </rPh>
    <rPh sb="2" eb="4">
      <t>シンコウ</t>
    </rPh>
    <rPh sb="4" eb="6">
      <t>キキン</t>
    </rPh>
    <phoneticPr fontId="5"/>
  </si>
  <si>
    <t>災害復興基金</t>
    <rPh sb="0" eb="2">
      <t>サイガイ</t>
    </rPh>
    <rPh sb="2" eb="4">
      <t>フッコウ</t>
    </rPh>
    <rPh sb="4" eb="6">
      <t>キキン</t>
    </rPh>
    <phoneticPr fontId="5"/>
  </si>
  <si>
    <t>ふるさと応援基金</t>
    <rPh sb="4" eb="6">
      <t>オウエン</t>
    </rPh>
    <rPh sb="6" eb="8">
      <t>キキン</t>
    </rPh>
    <phoneticPr fontId="5"/>
  </si>
  <si>
    <t>育英基金</t>
    <rPh sb="0" eb="2">
      <t>イクエイ</t>
    </rPh>
    <rPh sb="2" eb="4">
      <t>キキン</t>
    </rPh>
    <phoneticPr fontId="5"/>
  </si>
  <si>
    <t>東総衛生組合（一般会計）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</si>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</sst>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98"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294E-4B84-BAE6-7B5B911871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67920</c:v>
                </c:pt>
                <c:pt idx="1">
                  <c:v>108106</c:v>
                </c:pt>
                <c:pt idx="2">
                  <c:v>57645</c:v>
                </c:pt>
                <c:pt idx="3">
                  <c:v>45943</c:v>
                </c:pt>
                <c:pt idx="4">
                  <c:v>53861</c:v>
                </c:pt>
              </c:numCache>
            </c:numRef>
          </c:val>
          <c:smooth val="0"/>
          <c:extLst>
            <c:ext xmlns:c16="http://schemas.microsoft.com/office/drawing/2014/chart" uri="{C3380CC4-5D6E-409C-BE32-E72D297353CC}">
              <c16:uniqueId val="{00000001-294E-4B84-BAE6-7B5B911871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10.38</c:v>
                </c:pt>
                <c:pt idx="1">
                  <c:v>11.07</c:v>
                </c:pt>
                <c:pt idx="2">
                  <c:v>8.82</c:v>
                </c:pt>
                <c:pt idx="3">
                  <c:v>7.36</c:v>
                </c:pt>
                <c:pt idx="4">
                  <c:v>6.63</c:v>
                </c:pt>
              </c:numCache>
            </c:numRef>
          </c:val>
          <c:extLst>
            <c:ext xmlns:c16="http://schemas.microsoft.com/office/drawing/2014/chart" uri="{C3380CC4-5D6E-409C-BE32-E72D297353CC}">
              <c16:uniqueId val="{00000000-A7C1-4192-8107-07785C6B9C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53.91</c:v>
                </c:pt>
                <c:pt idx="1">
                  <c:v>53.3</c:v>
                </c:pt>
                <c:pt idx="2">
                  <c:v>49.58</c:v>
                </c:pt>
                <c:pt idx="3">
                  <c:v>47.48</c:v>
                </c:pt>
                <c:pt idx="4">
                  <c:v>44.23</c:v>
                </c:pt>
              </c:numCache>
            </c:numRef>
          </c:val>
          <c:extLst>
            <c:ext xmlns:c16="http://schemas.microsoft.com/office/drawing/2014/chart" uri="{C3380CC4-5D6E-409C-BE32-E72D297353CC}">
              <c16:uniqueId val="{00000001-A7C1-4192-8107-07785C6B9C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4.71</c:v>
                </c:pt>
                <c:pt idx="1">
                  <c:v>1.1000000000000001</c:v>
                </c:pt>
                <c:pt idx="2">
                  <c:v>-4.2300000000000004</c:v>
                </c:pt>
                <c:pt idx="3">
                  <c:v>-5.0599999999999996</c:v>
                </c:pt>
                <c:pt idx="4">
                  <c:v>-3.45</c:v>
                </c:pt>
              </c:numCache>
            </c:numRef>
          </c:val>
          <c:smooth val="0"/>
          <c:extLst>
            <c:ext xmlns:c16="http://schemas.microsoft.com/office/drawing/2014/chart" uri="{C3380CC4-5D6E-409C-BE32-E72D297353CC}">
              <c16:uniqueId val="{00000002-A7C1-4192-8107-07785C6B9C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C4D-4D1C-8482-0B895E7DFB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4D-4D1C-8482-0B895E7DFBB5}"/>
            </c:ext>
          </c:extLst>
        </c:ser>
        <c:ser>
          <c:idx val="2"/>
          <c:order val="2"/>
          <c:tx>
            <c:strRef>
              <c:f>データシート!$A$29</c:f>
              <c:strCache>
                <c:ptCount val="1"/>
                <c:pt idx="0">
                  <c:v>旭市国民健康保険事業特別会計（施設）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0.03</c:v>
                </c:pt>
                <c:pt idx="4">
                  <c:v>#N/A</c:v>
                </c:pt>
                <c:pt idx="5">
                  <c:v>0.05</c:v>
                </c:pt>
                <c:pt idx="6">
                  <c:v>#N/A</c:v>
                </c:pt>
                <c:pt idx="7">
                  <c:v>0.06</c:v>
                </c:pt>
                <c:pt idx="8">
                  <c:v>#N/A</c:v>
                </c:pt>
                <c:pt idx="9">
                  <c:v>7.0000000000000007E-2</c:v>
                </c:pt>
              </c:numCache>
            </c:numRef>
          </c:val>
          <c:extLst>
            <c:ext xmlns:c16="http://schemas.microsoft.com/office/drawing/2014/chart" uri="{C3380CC4-5D6E-409C-BE32-E72D297353CC}">
              <c16:uniqueId val="{00000002-DC4D-4D1C-8482-0B895E7DFBB5}"/>
            </c:ext>
          </c:extLst>
        </c:ser>
        <c:ser>
          <c:idx val="3"/>
          <c:order val="3"/>
          <c:tx>
            <c:strRef>
              <c:f>データシート!$A$30</c:f>
              <c:strCache>
                <c:ptCount val="1"/>
                <c:pt idx="0">
                  <c:v>旭市後期高齢者医療特別会計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7.0000000000000007E-2</c:v>
                </c:pt>
                <c:pt idx="8">
                  <c:v>#N/A</c:v>
                </c:pt>
                <c:pt idx="9">
                  <c:v>0.08</c:v>
                </c:pt>
              </c:numCache>
            </c:numRef>
          </c:val>
          <c:extLst>
            <c:ext xmlns:c16="http://schemas.microsoft.com/office/drawing/2014/chart" uri="{C3380CC4-5D6E-409C-BE32-E72D297353CC}">
              <c16:uniqueId val="{00000003-DC4D-4D1C-8482-0B895E7DFBB5}"/>
            </c:ext>
          </c:extLst>
        </c:ser>
        <c:ser>
          <c:idx val="4"/>
          <c:order val="4"/>
          <c:tx>
            <c:strRef>
              <c:f>データシート!$A$31</c:f>
              <c:strCache>
                <c:ptCount val="1"/>
                <c:pt idx="0">
                  <c:v>旭市農業集落排水事業会計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0.09</c:v>
                </c:pt>
                <c:pt idx="4">
                  <c:v>#N/A</c:v>
                </c:pt>
                <c:pt idx="5">
                  <c:v>0.13</c:v>
                </c:pt>
                <c:pt idx="6">
                  <c:v>#N/A</c:v>
                </c:pt>
                <c:pt idx="7">
                  <c:v>0.17</c:v>
                </c:pt>
                <c:pt idx="8">
                  <c:v>#N/A</c:v>
                </c:pt>
                <c:pt idx="9">
                  <c:v>0.2</c:v>
                </c:pt>
              </c:numCache>
            </c:numRef>
          </c:val>
          <c:extLst>
            <c:ext xmlns:c16="http://schemas.microsoft.com/office/drawing/2014/chart" uri="{C3380CC4-5D6E-409C-BE32-E72D297353CC}">
              <c16:uniqueId val="{00000004-DC4D-4D1C-8482-0B895E7DFBB5}"/>
            </c:ext>
          </c:extLst>
        </c:ser>
        <c:ser>
          <c:idx val="5"/>
          <c:order val="5"/>
          <c:tx>
            <c:strRef>
              <c:f>データシート!$A$32</c:f>
              <c:strCache>
                <c:ptCount val="1"/>
                <c:pt idx="0">
                  <c:v>旭市国民健康保険事業特別会計（事業）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2.2599999999999998</c:v>
                </c:pt>
                <c:pt idx="2">
                  <c:v>#N/A</c:v>
                </c:pt>
                <c:pt idx="3">
                  <c:v>2.3199999999999998</c:v>
                </c:pt>
                <c:pt idx="4">
                  <c:v>#N/A</c:v>
                </c:pt>
                <c:pt idx="5">
                  <c:v>1.67</c:v>
                </c:pt>
                <c:pt idx="6">
                  <c:v>#N/A</c:v>
                </c:pt>
                <c:pt idx="7">
                  <c:v>1.92</c:v>
                </c:pt>
                <c:pt idx="8">
                  <c:v>#N/A</c:v>
                </c:pt>
                <c:pt idx="9">
                  <c:v>0.98</c:v>
                </c:pt>
              </c:numCache>
            </c:numRef>
          </c:val>
          <c:extLst>
            <c:ext xmlns:c16="http://schemas.microsoft.com/office/drawing/2014/chart" uri="{C3380CC4-5D6E-409C-BE32-E72D297353CC}">
              <c16:uniqueId val="{00000005-DC4D-4D1C-8482-0B895E7DFBB5}"/>
            </c:ext>
          </c:extLst>
        </c:ser>
        <c:ser>
          <c:idx val="6"/>
          <c:order val="6"/>
          <c:tx>
            <c:strRef>
              <c:f>データシート!$A$33</c:f>
              <c:strCache>
                <c:ptCount val="1"/>
                <c:pt idx="0">
                  <c:v>旭市公共下水道事業会計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c:v>
                </c:pt>
                <c:pt idx="2">
                  <c:v>#N/A</c:v>
                </c:pt>
                <c:pt idx="3">
                  <c:v>0.71</c:v>
                </c:pt>
                <c:pt idx="4">
                  <c:v>#N/A</c:v>
                </c:pt>
                <c:pt idx="5">
                  <c:v>0.81</c:v>
                </c:pt>
                <c:pt idx="6">
                  <c:v>#N/A</c:v>
                </c:pt>
                <c:pt idx="7">
                  <c:v>0.92</c:v>
                </c:pt>
                <c:pt idx="8">
                  <c:v>#N/A</c:v>
                </c:pt>
                <c:pt idx="9">
                  <c:v>1.05</c:v>
                </c:pt>
              </c:numCache>
            </c:numRef>
          </c:val>
          <c:extLst>
            <c:ext xmlns:c16="http://schemas.microsoft.com/office/drawing/2014/chart" uri="{C3380CC4-5D6E-409C-BE32-E72D297353CC}">
              <c16:uniqueId val="{00000006-DC4D-4D1C-8482-0B895E7DFBB5}"/>
            </c:ext>
          </c:extLst>
        </c:ser>
        <c:ser>
          <c:idx val="7"/>
          <c:order val="7"/>
          <c:tx>
            <c:strRef>
              <c:f>データシート!$A$34</c:f>
              <c:strCache>
                <c:ptCount val="1"/>
                <c:pt idx="0">
                  <c:v>旭市介護保険事業特別会計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0.87</c:v>
                </c:pt>
                <c:pt idx="2">
                  <c:v>#N/A</c:v>
                </c:pt>
                <c:pt idx="3">
                  <c:v>0.76</c:v>
                </c:pt>
                <c:pt idx="4">
                  <c:v>#N/A</c:v>
                </c:pt>
                <c:pt idx="5">
                  <c:v>1.17</c:v>
                </c:pt>
                <c:pt idx="6">
                  <c:v>#N/A</c:v>
                </c:pt>
                <c:pt idx="7">
                  <c:v>1.54</c:v>
                </c:pt>
                <c:pt idx="8">
                  <c:v>#N/A</c:v>
                </c:pt>
                <c:pt idx="9">
                  <c:v>1.35</c:v>
                </c:pt>
              </c:numCache>
            </c:numRef>
          </c:val>
          <c:extLst>
            <c:ext xmlns:c16="http://schemas.microsoft.com/office/drawing/2014/chart" uri="{C3380CC4-5D6E-409C-BE32-E72D297353CC}">
              <c16:uniqueId val="{00000007-DC4D-4D1C-8482-0B895E7DFBB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10.38</c:v>
                </c:pt>
                <c:pt idx="2">
                  <c:v>#N/A</c:v>
                </c:pt>
                <c:pt idx="3">
                  <c:v>11.07</c:v>
                </c:pt>
                <c:pt idx="4">
                  <c:v>#N/A</c:v>
                </c:pt>
                <c:pt idx="5">
                  <c:v>8.81</c:v>
                </c:pt>
                <c:pt idx="6">
                  <c:v>#N/A</c:v>
                </c:pt>
                <c:pt idx="7">
                  <c:v>7.36</c:v>
                </c:pt>
                <c:pt idx="8">
                  <c:v>#N/A</c:v>
                </c:pt>
                <c:pt idx="9">
                  <c:v>6.63</c:v>
                </c:pt>
              </c:numCache>
            </c:numRef>
          </c:val>
          <c:extLst>
            <c:ext xmlns:c16="http://schemas.microsoft.com/office/drawing/2014/chart" uri="{C3380CC4-5D6E-409C-BE32-E72D297353CC}">
              <c16:uniqueId val="{00000008-DC4D-4D1C-8482-0B895E7DFBB5}"/>
            </c:ext>
          </c:extLst>
        </c:ser>
        <c:ser>
          <c:idx val="9"/>
          <c:order val="9"/>
          <c:tx>
            <c:strRef>
              <c:f>データシート!$A$36</c:f>
              <c:strCache>
                <c:ptCount val="1"/>
                <c:pt idx="0">
                  <c:v>旭市水道事業会計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15.86</c:v>
                </c:pt>
                <c:pt idx="2">
                  <c:v>#N/A</c:v>
                </c:pt>
                <c:pt idx="3">
                  <c:v>17.63</c:v>
                </c:pt>
                <c:pt idx="4">
                  <c:v>#N/A</c:v>
                </c:pt>
                <c:pt idx="5">
                  <c:v>19.23</c:v>
                </c:pt>
                <c:pt idx="6">
                  <c:v>#N/A</c:v>
                </c:pt>
                <c:pt idx="7">
                  <c:v>20.99</c:v>
                </c:pt>
                <c:pt idx="8">
                  <c:v>#N/A</c:v>
                </c:pt>
                <c:pt idx="9">
                  <c:v>21.47</c:v>
                </c:pt>
              </c:numCache>
            </c:numRef>
          </c:val>
          <c:extLst>
            <c:ext xmlns:c16="http://schemas.microsoft.com/office/drawing/2014/chart" uri="{C3380CC4-5D6E-409C-BE32-E72D297353CC}">
              <c16:uniqueId val="{00000009-DC4D-4D1C-8482-0B895E7DFB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4208</c:v>
                </c:pt>
                <c:pt idx="5">
                  <c:v>4235</c:v>
                </c:pt>
                <c:pt idx="8">
                  <c:v>4132</c:v>
                </c:pt>
                <c:pt idx="11">
                  <c:v>4131</c:v>
                </c:pt>
                <c:pt idx="14">
                  <c:v>4148</c:v>
                </c:pt>
              </c:numCache>
            </c:numRef>
          </c:val>
          <c:extLst>
            <c:ext xmlns:c16="http://schemas.microsoft.com/office/drawing/2014/chart" uri="{C3380CC4-5D6E-409C-BE32-E72D297353CC}">
              <c16:uniqueId val="{00000000-4A1E-43EF-8F96-20FEB86C9A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1E-43EF-8F96-20FEB86C9A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22</c:v>
                </c:pt>
                <c:pt idx="3">
                  <c:v>21</c:v>
                </c:pt>
                <c:pt idx="6">
                  <c:v>19</c:v>
                </c:pt>
                <c:pt idx="9">
                  <c:v>68</c:v>
                </c:pt>
                <c:pt idx="12">
                  <c:v>82</c:v>
                </c:pt>
              </c:numCache>
            </c:numRef>
          </c:val>
          <c:extLst>
            <c:ext xmlns:c16="http://schemas.microsoft.com/office/drawing/2014/chart" uri="{C3380CC4-5D6E-409C-BE32-E72D297353CC}">
              <c16:uniqueId val="{00000002-4A1E-43EF-8F96-20FEB86C9A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48</c:v>
                </c:pt>
                <c:pt idx="3">
                  <c:v>45</c:v>
                </c:pt>
                <c:pt idx="6">
                  <c:v>47</c:v>
                </c:pt>
                <c:pt idx="9">
                  <c:v>40</c:v>
                </c:pt>
                <c:pt idx="12">
                  <c:v>50</c:v>
                </c:pt>
              </c:numCache>
            </c:numRef>
          </c:val>
          <c:extLst>
            <c:ext xmlns:c16="http://schemas.microsoft.com/office/drawing/2014/chart" uri="{C3380CC4-5D6E-409C-BE32-E72D297353CC}">
              <c16:uniqueId val="{00000003-4A1E-43EF-8F96-20FEB86C9A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330</c:v>
                </c:pt>
                <c:pt idx="3">
                  <c:v>291</c:v>
                </c:pt>
                <c:pt idx="6">
                  <c:v>282</c:v>
                </c:pt>
                <c:pt idx="9">
                  <c:v>292</c:v>
                </c:pt>
                <c:pt idx="12">
                  <c:v>287</c:v>
                </c:pt>
              </c:numCache>
            </c:numRef>
          </c:val>
          <c:extLst>
            <c:ext xmlns:c16="http://schemas.microsoft.com/office/drawing/2014/chart" uri="{C3380CC4-5D6E-409C-BE32-E72D297353CC}">
              <c16:uniqueId val="{00000004-4A1E-43EF-8F96-20FEB86C9A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1E-43EF-8F96-20FEB86C9A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1E-43EF-8F96-20FEB86C9A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4970</c:v>
                </c:pt>
                <c:pt idx="3">
                  <c:v>5194</c:v>
                </c:pt>
                <c:pt idx="6">
                  <c:v>5366</c:v>
                </c:pt>
                <c:pt idx="9">
                  <c:v>5177</c:v>
                </c:pt>
                <c:pt idx="12">
                  <c:v>5258</c:v>
                </c:pt>
              </c:numCache>
            </c:numRef>
          </c:val>
          <c:extLst>
            <c:ext xmlns:c16="http://schemas.microsoft.com/office/drawing/2014/chart" uri="{C3380CC4-5D6E-409C-BE32-E72D297353CC}">
              <c16:uniqueId val="{00000007-4A1E-43EF-8F96-20FEB86C9AE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1162</c:v>
                </c:pt>
                <c:pt idx="2">
                  <c:v>#N/A</c:v>
                </c:pt>
                <c:pt idx="3">
                  <c:v>#N/A</c:v>
                </c:pt>
                <c:pt idx="4">
                  <c:v>1316</c:v>
                </c:pt>
                <c:pt idx="5">
                  <c:v>#N/A</c:v>
                </c:pt>
                <c:pt idx="6">
                  <c:v>#N/A</c:v>
                </c:pt>
                <c:pt idx="7">
                  <c:v>1582</c:v>
                </c:pt>
                <c:pt idx="8">
                  <c:v>#N/A</c:v>
                </c:pt>
                <c:pt idx="9">
                  <c:v>#N/A</c:v>
                </c:pt>
                <c:pt idx="10">
                  <c:v>1446</c:v>
                </c:pt>
                <c:pt idx="11">
                  <c:v>#N/A</c:v>
                </c:pt>
                <c:pt idx="12">
                  <c:v>#N/A</c:v>
                </c:pt>
                <c:pt idx="13">
                  <c:v>1529</c:v>
                </c:pt>
                <c:pt idx="14">
                  <c:v>#N/A</c:v>
                </c:pt>
              </c:numCache>
            </c:numRef>
          </c:val>
          <c:smooth val="0"/>
          <c:extLst>
            <c:ext xmlns:c16="http://schemas.microsoft.com/office/drawing/2014/chart" uri="{C3380CC4-5D6E-409C-BE32-E72D297353CC}">
              <c16:uniqueId val="{00000008-4A1E-43EF-8F96-20FEB86C9AE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32275</c:v>
                </c:pt>
                <c:pt idx="5">
                  <c:v>33830</c:v>
                </c:pt>
                <c:pt idx="8">
                  <c:v>32866</c:v>
                </c:pt>
                <c:pt idx="11">
                  <c:v>31368</c:v>
                </c:pt>
                <c:pt idx="14">
                  <c:v>30349</c:v>
                </c:pt>
              </c:numCache>
            </c:numRef>
          </c:val>
          <c:extLst>
            <c:ext xmlns:c16="http://schemas.microsoft.com/office/drawing/2014/chart" uri="{C3380CC4-5D6E-409C-BE32-E72D297353CC}">
              <c16:uniqueId val="{00000000-8C7E-487C-8495-50375B5BCA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11733</c:v>
                </c:pt>
                <c:pt idx="5">
                  <c:v>10949</c:v>
                </c:pt>
                <c:pt idx="8">
                  <c:v>10280</c:v>
                </c:pt>
                <c:pt idx="11">
                  <c:v>9689</c:v>
                </c:pt>
                <c:pt idx="14">
                  <c:v>9070</c:v>
                </c:pt>
              </c:numCache>
            </c:numRef>
          </c:val>
          <c:extLst>
            <c:ext xmlns:c16="http://schemas.microsoft.com/office/drawing/2014/chart" uri="{C3380CC4-5D6E-409C-BE32-E72D297353CC}">
              <c16:uniqueId val="{00000001-8C7E-487C-8495-50375B5BCA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15222</c:v>
                </c:pt>
                <c:pt idx="5">
                  <c:v>15336</c:v>
                </c:pt>
                <c:pt idx="8">
                  <c:v>15903</c:v>
                </c:pt>
                <c:pt idx="11">
                  <c:v>16292</c:v>
                </c:pt>
                <c:pt idx="14">
                  <c:v>16693</c:v>
                </c:pt>
              </c:numCache>
            </c:numRef>
          </c:val>
          <c:extLst>
            <c:ext xmlns:c16="http://schemas.microsoft.com/office/drawing/2014/chart" uri="{C3380CC4-5D6E-409C-BE32-E72D297353CC}">
              <c16:uniqueId val="{00000002-8C7E-487C-8495-50375B5BCA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7E-487C-8495-50375B5BCA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7E-487C-8495-50375B5BCA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14</c:v>
                </c:pt>
                <c:pt idx="3">
                  <c:v>7</c:v>
                </c:pt>
                <c:pt idx="6">
                  <c:v>7</c:v>
                </c:pt>
                <c:pt idx="9">
                  <c:v>9</c:v>
                </c:pt>
                <c:pt idx="12">
                  <c:v>7</c:v>
                </c:pt>
              </c:numCache>
            </c:numRef>
          </c:val>
          <c:extLst>
            <c:ext xmlns:c16="http://schemas.microsoft.com/office/drawing/2014/chart" uri="{C3380CC4-5D6E-409C-BE32-E72D297353CC}">
              <c16:uniqueId val="{00000005-8C7E-487C-8495-50375B5BCA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2074</c:v>
                </c:pt>
                <c:pt idx="3">
                  <c:v>2230</c:v>
                </c:pt>
                <c:pt idx="6">
                  <c:v>2300</c:v>
                </c:pt>
                <c:pt idx="9">
                  <c:v>2345</c:v>
                </c:pt>
                <c:pt idx="12">
                  <c:v>2528</c:v>
                </c:pt>
              </c:numCache>
            </c:numRef>
          </c:val>
          <c:extLst>
            <c:ext xmlns:c16="http://schemas.microsoft.com/office/drawing/2014/chart" uri="{C3380CC4-5D6E-409C-BE32-E72D297353CC}">
              <c16:uniqueId val="{00000006-8C7E-487C-8495-50375B5BCA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319</c:v>
                </c:pt>
                <c:pt idx="3">
                  <c:v>392</c:v>
                </c:pt>
                <c:pt idx="6">
                  <c:v>351</c:v>
                </c:pt>
                <c:pt idx="9">
                  <c:v>309</c:v>
                </c:pt>
                <c:pt idx="12">
                  <c:v>263</c:v>
                </c:pt>
              </c:numCache>
            </c:numRef>
          </c:val>
          <c:extLst>
            <c:ext xmlns:c16="http://schemas.microsoft.com/office/drawing/2014/chart" uri="{C3380CC4-5D6E-409C-BE32-E72D297353CC}">
              <c16:uniqueId val="{00000007-8C7E-487C-8495-50375B5BCA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3257</c:v>
                </c:pt>
                <c:pt idx="3">
                  <c:v>2916</c:v>
                </c:pt>
                <c:pt idx="6">
                  <c:v>2507</c:v>
                </c:pt>
                <c:pt idx="9">
                  <c:v>2223</c:v>
                </c:pt>
                <c:pt idx="12">
                  <c:v>2011</c:v>
                </c:pt>
              </c:numCache>
            </c:numRef>
          </c:val>
          <c:extLst>
            <c:ext xmlns:c16="http://schemas.microsoft.com/office/drawing/2014/chart" uri="{C3380CC4-5D6E-409C-BE32-E72D297353CC}">
              <c16:uniqueId val="{00000008-8C7E-487C-8495-50375B5BCA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C7E-487C-8495-50375B5BCA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50642</c:v>
                </c:pt>
                <c:pt idx="3">
                  <c:v>51643</c:v>
                </c:pt>
                <c:pt idx="6">
                  <c:v>49271</c:v>
                </c:pt>
                <c:pt idx="9">
                  <c:v>46726</c:v>
                </c:pt>
                <c:pt idx="12">
                  <c:v>44813</c:v>
                </c:pt>
              </c:numCache>
            </c:numRef>
          </c:val>
          <c:extLst>
            <c:ext xmlns:c16="http://schemas.microsoft.com/office/drawing/2014/chart" uri="{C3380CC4-5D6E-409C-BE32-E72D297353CC}">
              <c16:uniqueId val="{0000000A-8C7E-487C-8495-50375B5BCA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C7E-487C-8495-50375B5BCA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9202</c:v>
                </c:pt>
                <c:pt idx="1">
                  <c:v>8591</c:v>
                </c:pt>
                <c:pt idx="2">
                  <c:v>8082</c:v>
                </c:pt>
              </c:numCache>
            </c:numRef>
          </c:val>
          <c:extLst>
            <c:ext xmlns:c16="http://schemas.microsoft.com/office/drawing/2014/chart" uri="{C3380CC4-5D6E-409C-BE32-E72D297353CC}">
              <c16:uniqueId val="{00000000-883A-436F-BF32-1FAF899A96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1577</c:v>
                </c:pt>
                <c:pt idx="1">
                  <c:v>2401</c:v>
                </c:pt>
                <c:pt idx="2">
                  <c:v>3169</c:v>
                </c:pt>
              </c:numCache>
            </c:numRef>
          </c:val>
          <c:extLst>
            <c:ext xmlns:c16="http://schemas.microsoft.com/office/drawing/2014/chart" uri="{C3380CC4-5D6E-409C-BE32-E72D297353CC}">
              <c16:uniqueId val="{00000001-883A-436F-BF32-1FAF899A96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5141</c:v>
                </c:pt>
                <c:pt idx="1">
                  <c:v>5059</c:v>
                </c:pt>
                <c:pt idx="2">
                  <c:v>4926</c:v>
                </c:pt>
              </c:numCache>
            </c:numRef>
          </c:val>
          <c:extLst>
            <c:ext xmlns:c16="http://schemas.microsoft.com/office/drawing/2014/chart" uri="{C3380CC4-5D6E-409C-BE32-E72D297353CC}">
              <c16:uniqueId val="{00000002-883A-436F-BF32-1FAF899A96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62,747
60,907
130.47
34,083,495
32,691,516
1,211,381
18,270,075
31,742,462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数値の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変動はないが、類似団体平均を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更なる社会保障関係経費の増加を見据え、事業の必要性を見極めるとともに、市税徴収率の向上や受益者負担の原則に基づく使用料や負担金の見直し、交付税措置のある有利な地方債の活用等により財政基盤の強化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107950</xdr:rowOff>
    </xdr:from>
    <xdr:to>
      <xdr:col>23</xdr:col>
      <xdr:colOff>133350</xdr:colOff>
      <xdr:row>38</xdr:row>
      <xdr:rowOff>107950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2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107950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132944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107950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107950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57150</xdr:rowOff>
    </xdr:from>
    <xdr:to>
      <xdr:col>23</xdr:col>
      <xdr:colOff>184150</xdr:colOff>
      <xdr:row>38</xdr:row>
      <xdr:rowOff>158750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73677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57150</xdr:rowOff>
    </xdr:from>
    <xdr:to>
      <xdr:col>19</xdr:col>
      <xdr:colOff>184150</xdr:colOff>
      <xdr:row>38</xdr:row>
      <xdr:rowOff>158750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168927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103310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143527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上昇の要因は、給与改定における人件費の増、物価高騰による光熱水費及び委託料等の物件費の増及び令和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年度借入分の元金償還開始による公債費の増によるものである。</a:t>
          </a:r>
        </a:p>
        <a:p>
          <a:r>
            <a:rPr kumimoji="1" lang="ja-JP" altLang="en-US" sz="1300">
              <a:latin typeface="ＭＳ Ｐゴシック" panose="020B0600070205080204" pitchFamily="50" charset="-128"/>
              <a:ea typeface="ＭＳ Ｐゴシック" panose="020B0600070205080204" pitchFamily="50" charset="-128"/>
            </a:rPr>
            <a:t>　今後も、社会情勢による物価高騰や扶助費などの増加による経常経費の上昇が予想されることから、「公共施設等総合管理計画」に基づく公共施設の統廃合による維持管理費の節減や、単独事業における補助費等の精査等を行い、健全な財政運営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29972</xdr:rowOff>
    </xdr:from>
    <xdr:to>
      <xdr:col>23</xdr:col>
      <xdr:colOff>133350</xdr:colOff>
      <xdr:row>62</xdr:row>
      <xdr:rowOff>140970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59872"/>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62</xdr:row>
      <xdr:rowOff>29972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116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62</xdr:row>
      <xdr:rowOff>1016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116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112268</xdr:rowOff>
    </xdr:from>
    <xdr:to>
      <xdr:col>11</xdr:col>
      <xdr:colOff>31750</xdr:colOff>
      <xdr:row>62</xdr:row>
      <xdr:rowOff>1016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9926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62247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150622</xdr:rowOff>
    </xdr:from>
    <xdr:to>
      <xdr:col>19</xdr:col>
      <xdr:colOff>184150</xdr:colOff>
      <xdr:row>62</xdr:row>
      <xdr:rowOff>80772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65549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9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17289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121666</xdr:rowOff>
    </xdr:from>
    <xdr:to>
      <xdr:col>11</xdr:col>
      <xdr:colOff>82550</xdr:colOff>
      <xdr:row>62</xdr:row>
      <xdr:rowOff>51816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61993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61468</xdr:rowOff>
    </xdr:from>
    <xdr:to>
      <xdr:col>7</xdr:col>
      <xdr:colOff>31750</xdr:colOff>
      <xdr:row>60</xdr:row>
      <xdr:rowOff>163068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2,284</a:t>
          </a:r>
          <a:r>
            <a:rPr kumimoji="1" lang="ja-JP" altLang="en-US" sz="1200">
              <a:latin typeface="ＭＳ Ｐゴシック" panose="020B0600070205080204" pitchFamily="50" charset="-128"/>
              <a:ea typeface="ＭＳ Ｐゴシック" panose="020B0600070205080204" pitchFamily="50" charset="-128"/>
            </a:rPr>
            <a:t>円減少し、類似団体平均を</a:t>
          </a:r>
          <a:r>
            <a:rPr kumimoji="1" lang="en-US" altLang="ja-JP" sz="1200">
              <a:latin typeface="ＭＳ Ｐゴシック" panose="020B0600070205080204" pitchFamily="50" charset="-128"/>
              <a:ea typeface="ＭＳ Ｐゴシック" panose="020B0600070205080204" pitchFamily="50" charset="-128"/>
            </a:rPr>
            <a:t>24,235</a:t>
          </a:r>
          <a:r>
            <a:rPr kumimoji="1" lang="ja-JP" altLang="en-US" sz="1200">
              <a:latin typeface="ＭＳ Ｐゴシック" panose="020B0600070205080204" pitchFamily="50" charset="-128"/>
              <a:ea typeface="ＭＳ Ｐゴシック" panose="020B0600070205080204" pitchFamily="50" charset="-128"/>
            </a:rPr>
            <a:t>円下回っている。</a:t>
          </a:r>
        </a:p>
        <a:p>
          <a:r>
            <a:rPr kumimoji="1" lang="ja-JP" altLang="en-US" sz="1200">
              <a:latin typeface="ＭＳ Ｐゴシック" panose="020B0600070205080204" pitchFamily="50" charset="-128"/>
              <a:ea typeface="ＭＳ Ｐゴシック" panose="020B0600070205080204" pitchFamily="50" charset="-128"/>
            </a:rPr>
            <a:t>　前年度から下降した要因としては、給与改定による人件費の増があったものの、社会教育施設再編事業における施設解体撤去の完了による物件費の減があったため結果として下降した。人件費については、今後も給与改定により上昇が見込まれているため、「行政改革アクションプラン」に基づく定員管理及び給与の適正化による人件費の抑制を図る。また、物件費については、施設数や施設面積が大きく寄与しているため、「公共施設等総合管理計画」に基づく公共施設の適正化を進め、委託料や修繕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3933</xdr:rowOff>
    </xdr:from>
    <xdr:to>
      <xdr:col>23</xdr:col>
      <xdr:colOff>133350</xdr:colOff>
      <xdr:row>83</xdr:row>
      <xdr:rowOff>22304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34283"/>
          <a:ext cx="838200" cy="1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120139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120399</xdr:rowOff>
    </xdr:from>
    <xdr:to>
      <xdr:col>19</xdr:col>
      <xdr:colOff>133350</xdr:colOff>
      <xdr:row>83</xdr:row>
      <xdr:rowOff>22304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79299"/>
          <a:ext cx="8890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48086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120399</xdr:rowOff>
    </xdr:from>
    <xdr:to>
      <xdr:col>15</xdr:col>
      <xdr:colOff>82550</xdr:colOff>
      <xdr:row>82</xdr:row>
      <xdr:rowOff>126189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79299"/>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165987</xdr:rowOff>
    </xdr:from>
    <xdr:to>
      <xdr:col>11</xdr:col>
      <xdr:colOff>31750</xdr:colOff>
      <xdr:row>82</xdr:row>
      <xdr:rowOff>126189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53437"/>
          <a:ext cx="889000" cy="13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55911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122024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124583</xdr:rowOff>
    </xdr:from>
    <xdr:to>
      <xdr:col>23</xdr:col>
      <xdr:colOff>184150</xdr:colOff>
      <xdr:row>83</xdr:row>
      <xdr:rowOff>54733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8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141110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2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142954</xdr:rowOff>
    </xdr:from>
    <xdr:to>
      <xdr:col>19</xdr:col>
      <xdr:colOff>184150</xdr:colOff>
      <xdr:row>83</xdr:row>
      <xdr:rowOff>73104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83281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70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69599</xdr:rowOff>
    </xdr:from>
    <xdr:to>
      <xdr:col>15</xdr:col>
      <xdr:colOff>133350</xdr:colOff>
      <xdr:row>82</xdr:row>
      <xdr:rowOff>171199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9926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9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75389</xdr:rowOff>
    </xdr:from>
    <xdr:to>
      <xdr:col>11</xdr:col>
      <xdr:colOff>82550</xdr:colOff>
      <xdr:row>83</xdr:row>
      <xdr:rowOff>5539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3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0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115187</xdr:rowOff>
    </xdr:from>
    <xdr:to>
      <xdr:col>7</xdr:col>
      <xdr:colOff>31750</xdr:colOff>
      <xdr:row>82</xdr:row>
      <xdr:rowOff>45337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55514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7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今後も、職員採用や保育所等施設集約化による人員配置など、職員構成のバランスを考慮し、給与水準の適正化を推進する。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153307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807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153307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807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153307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118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67129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市町村合併時に消防業務が一部事務組合から市に編入されたため職員数が増加したことや、公設公営による保育所の設置数が多いこと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が主な要因となり、類似団体平均よりも</a:t>
          </a:r>
          <a:r>
            <a:rPr kumimoji="1" lang="en-US" altLang="ja-JP" sz="1300">
              <a:latin typeface="ＭＳ Ｐゴシック" panose="020B0600070205080204" pitchFamily="50" charset="-128"/>
              <a:ea typeface="ＭＳ Ｐゴシック" panose="020B0600070205080204" pitchFamily="50" charset="-128"/>
            </a:rPr>
            <a:t>0.66</a:t>
          </a:r>
          <a:r>
            <a:rPr kumimoji="1" lang="ja-JP" altLang="en-US" sz="1300">
              <a:latin typeface="ＭＳ Ｐゴシック" panose="020B0600070205080204" pitchFamily="50" charset="-128"/>
              <a:ea typeface="ＭＳ Ｐゴシック" panose="020B0600070205080204" pitchFamily="50" charset="-128"/>
            </a:rPr>
            <a:t>ポイント高い数値を示している。</a:t>
          </a:r>
        </a:p>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」に基づく職員数の適正化</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を進め、今後も「行政改革アクションプラン」に基づき、給与の適正化や施設の統廃合による職員数の抑制を図る。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34109</xdr:rowOff>
    </xdr:from>
    <xdr:to>
      <xdr:col>81</xdr:col>
      <xdr:colOff>44450</xdr:colOff>
      <xdr:row>62</xdr:row>
      <xdr:rowOff>44450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64009"/>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105790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92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21469</xdr:rowOff>
    </xdr:from>
    <xdr:to>
      <xdr:col>77</xdr:col>
      <xdr:colOff>44450</xdr:colOff>
      <xdr:row>62</xdr:row>
      <xdr:rowOff>34109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51369"/>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9978</xdr:rowOff>
    </xdr:from>
    <xdr:to>
      <xdr:col>72</xdr:col>
      <xdr:colOff>203200</xdr:colOff>
      <xdr:row>62</xdr:row>
      <xdr:rowOff>21469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3987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9978</xdr:rowOff>
    </xdr:from>
    <xdr:to>
      <xdr:col>68</xdr:col>
      <xdr:colOff>152400</xdr:colOff>
      <xdr:row>62</xdr:row>
      <xdr:rowOff>19171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39878"/>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137842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137177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154759</xdr:rowOff>
    </xdr:from>
    <xdr:to>
      <xdr:col>77</xdr:col>
      <xdr:colOff>95250</xdr:colOff>
      <xdr:row>62</xdr:row>
      <xdr:rowOff>84909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69686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142119</xdr:rowOff>
    </xdr:from>
    <xdr:to>
      <xdr:col>73</xdr:col>
      <xdr:colOff>44450</xdr:colOff>
      <xdr:row>62</xdr:row>
      <xdr:rowOff>72269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57046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8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130628</xdr:rowOff>
    </xdr:from>
    <xdr:to>
      <xdr:col>68</xdr:col>
      <xdr:colOff>203200</xdr:colOff>
      <xdr:row>62</xdr:row>
      <xdr:rowOff>60778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139821</xdr:rowOff>
    </xdr:from>
    <xdr:to>
      <xdr:col>64</xdr:col>
      <xdr:colOff>152400</xdr:colOff>
      <xdr:row>62</xdr:row>
      <xdr:rowOff>69971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54748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ポイント上昇している。旭市の一般会計等には地方独立行政法人総合病院国保旭中央病院への転貸債に係る公債管理会計を含んでおり、数億円の借入れを５間年で償還するため、類似団体平均を</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ポイント上回っている。なお、公債管理会計を除いた一般会計の実質公債費比率は</a:t>
          </a:r>
          <a:r>
            <a:rPr kumimoji="1" lang="en-US" altLang="ja-JP" sz="1200">
              <a:latin typeface="ＭＳ Ｐゴシック" panose="020B0600070205080204" pitchFamily="50" charset="-128"/>
              <a:ea typeface="ＭＳ Ｐゴシック" panose="020B0600070205080204" pitchFamily="50" charset="-128"/>
            </a:rPr>
            <a:t>4.6</a:t>
          </a:r>
          <a:r>
            <a:rPr kumimoji="1" lang="ja-JP" altLang="en-US" sz="1200">
              <a:latin typeface="ＭＳ Ｐゴシック" panose="020B0600070205080204" pitchFamily="50" charset="-128"/>
              <a:ea typeface="ＭＳ Ｐゴシック" panose="020B0600070205080204" pitchFamily="50" charset="-128"/>
            </a:rPr>
            <a:t>ポイントを示す。</a:t>
          </a:r>
        </a:p>
        <a:p>
          <a:r>
            <a:rPr kumimoji="1" lang="ja-JP" altLang="en-US" sz="1200">
              <a:latin typeface="ＭＳ Ｐゴシック" panose="020B0600070205080204" pitchFamily="50" charset="-128"/>
              <a:ea typeface="ＭＳ Ｐゴシック" panose="020B0600070205080204" pitchFamily="50" charset="-128"/>
            </a:rPr>
            <a:t>　 今後は大型公共事業に係る元金償還が開始されるため、地方債償還額のピークは令和</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年度を想定しており、今後も実質公債比率が上昇していくことを見込んでいる。事業の必要性を精査したうえで、実施する事業に関しては有利な財源を活用し、数値の急増を抑えるよう注視していく。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13909</xdr:rowOff>
    </xdr:from>
    <xdr:to>
      <xdr:col>81</xdr:col>
      <xdr:colOff>44450</xdr:colOff>
      <xdr:row>42</xdr:row>
      <xdr:rowOff>59872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214809"/>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13909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1458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116417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05394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1512</xdr:rowOff>
    </xdr:from>
    <xdr:to>
      <xdr:col>68</xdr:col>
      <xdr:colOff>152400</xdr:colOff>
      <xdr:row>41</xdr:row>
      <xdr:rowOff>24493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03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122162</xdr:rowOff>
    </xdr:from>
    <xdr:to>
      <xdr:col>64</xdr:col>
      <xdr:colOff>152400</xdr:colOff>
      <xdr:row>41</xdr:row>
      <xdr:rowOff>52312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37089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特例債等の交付税措置が高く有利な地方債を活用してきたことにより基準財政需要額算入見込額が確保され、また、財政調整基金などの計画的な基金の積立額の増加により、充当可能財源が将来負担額を上回ったため、将来負担比率は前年度同様算定されなかった。</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10237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9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79526</xdr:rowOff>
    </xdr:from>
    <xdr:to>
      <xdr:col>77</xdr:col>
      <xdr:colOff>95250</xdr:colOff>
      <xdr:row>14</xdr:row>
      <xdr:rowOff>9676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80433</xdr:rowOff>
    </xdr:from>
    <xdr:to>
      <xdr:col>73</xdr:col>
      <xdr:colOff>44450</xdr:colOff>
      <xdr:row>15</xdr:row>
      <xdr:rowOff>10583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62,747
60,907
130.47
34,083,495
32,691,516
1,211,381
18,270,075
31,742,462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消防業務や保育所運営、放課後児童クラブを直営で行っているため、類似団体平均より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人口１人あたりの職員数が類似団体平均よりも多い傾向にあるため、給与改定等が生じると、人件費の増加率は大きくなる。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今後は、「行政改革アクションプラン」に基づき、定員管理及び給与の適正化、公共施設の統廃合による人員配置の見直し、指定管理者制度の導入等の検討など人件費の削減に努める。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201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9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38</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068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ポイント増加したものの、類似団体平均も</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ポイント下回っている。　</a:t>
          </a:r>
        </a:p>
        <a:p>
          <a:r>
            <a:rPr kumimoji="1" lang="ja-JP" altLang="en-US" sz="1200">
              <a:latin typeface="ＭＳ Ｐゴシック" panose="020B0600070205080204" pitchFamily="50" charset="-128"/>
              <a:ea typeface="ＭＳ Ｐゴシック" panose="020B0600070205080204" pitchFamily="50" charset="-128"/>
            </a:rPr>
            <a:t>　増加した主な要因は、スポーツ施設の指定管理委託が開始されたことや物価高騰による光熱水費の増等である。</a:t>
          </a:r>
        </a:p>
        <a:p>
          <a:r>
            <a:rPr kumimoji="1" lang="ja-JP" altLang="en-US" sz="1200">
              <a:latin typeface="ＭＳ Ｐゴシック" panose="020B0600070205080204" pitchFamily="50" charset="-128"/>
              <a:ea typeface="ＭＳ Ｐゴシック" panose="020B0600070205080204" pitchFamily="50" charset="-128"/>
            </a:rPr>
            <a:t>　今後も引き続き、物価高騰による委託料や光熱水費の増が見込まれるが、「公共施設等総合管理計画」に基づく施設の統廃合を進めるなど、施設管理経費の削減を図り、物件費の抑制に努めていく。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101600</xdr:rowOff>
    </xdr:from>
    <xdr:to>
      <xdr:col>82</xdr:col>
      <xdr:colOff>107950</xdr:colOff>
      <xdr:row>16</xdr:row>
      <xdr:rowOff>152400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44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158750</xdr:rowOff>
    </xdr:from>
    <xdr:to>
      <xdr:col>78</xdr:col>
      <xdr:colOff>69850</xdr:colOff>
      <xdr:row>16</xdr:row>
      <xdr:rowOff>101600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30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158750</xdr:rowOff>
    </xdr:from>
    <xdr:to>
      <xdr:col>73</xdr:col>
      <xdr:colOff>180975</xdr:colOff>
      <xdr:row>16</xdr:row>
      <xdr:rowOff>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3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0</xdr:rowOff>
    </xdr:from>
    <xdr:to>
      <xdr:col>69</xdr:col>
      <xdr:colOff>92075</xdr:colOff>
      <xdr:row>16</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4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118127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50800</xdr:rowOff>
    </xdr:from>
    <xdr:to>
      <xdr:col>78</xdr:col>
      <xdr:colOff>120650</xdr:colOff>
      <xdr:row>16</xdr:row>
      <xdr:rowOff>152400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107950</xdr:rowOff>
    </xdr:from>
    <xdr:to>
      <xdr:col>74</xdr:col>
      <xdr:colOff>31750</xdr:colOff>
      <xdr:row>16</xdr:row>
      <xdr:rowOff>38100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120650</xdr:rowOff>
    </xdr:from>
    <xdr:to>
      <xdr:col>69</xdr:col>
      <xdr:colOff>142875</xdr:colOff>
      <xdr:row>16</xdr:row>
      <xdr:rowOff>50800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60977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年度から指数はほぼ横ばいであり、類似団体平均を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今後は、国の推進する子ども子育て関係経費の増加により、上昇が予想される。扶助費の急激な増加を抑制するため、単独事業の見直しなどに努める。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156718</xdr:rowOff>
    </xdr:from>
    <xdr:to>
      <xdr:col>24</xdr:col>
      <xdr:colOff>25400</xdr:colOff>
      <xdr:row>55</xdr:row>
      <xdr:rowOff>156718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86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156718</xdr:rowOff>
    </xdr:from>
    <xdr:to>
      <xdr:col>19</xdr:col>
      <xdr:colOff>187325</xdr:colOff>
      <xdr:row>55</xdr:row>
      <xdr:rowOff>156718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86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147574</xdr:rowOff>
    </xdr:from>
    <xdr:to>
      <xdr:col>15</xdr:col>
      <xdr:colOff>98425</xdr:colOff>
      <xdr:row>55</xdr:row>
      <xdr:rowOff>156718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77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147574</xdr:rowOff>
    </xdr:from>
    <xdr:to>
      <xdr:col>11</xdr:col>
      <xdr:colOff>9525</xdr:colOff>
      <xdr:row>56</xdr:row>
      <xdr:rowOff>67564</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773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105918</xdr:rowOff>
    </xdr:from>
    <xdr:to>
      <xdr:col>24</xdr:col>
      <xdr:colOff>76200</xdr:colOff>
      <xdr:row>56</xdr:row>
      <xdr:rowOff>36068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77995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0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105918</xdr:rowOff>
    </xdr:from>
    <xdr:to>
      <xdr:col>20</xdr:col>
      <xdr:colOff>38100</xdr:colOff>
      <xdr:row>56</xdr:row>
      <xdr:rowOff>36068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20845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22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105918</xdr:rowOff>
    </xdr:from>
    <xdr:to>
      <xdr:col>15</xdr:col>
      <xdr:colOff>149225</xdr:colOff>
      <xdr:row>56</xdr:row>
      <xdr:rowOff>36068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20845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96774</xdr:rowOff>
    </xdr:from>
    <xdr:to>
      <xdr:col>11</xdr:col>
      <xdr:colOff>60325</xdr:colOff>
      <xdr:row>56</xdr:row>
      <xdr:rowOff>26924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37101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128541</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ポイント上昇したものの、類似団体平均を</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上昇の要因は、介護保険事業等の特別会計への繰出金の増によるものである。</a:t>
          </a:r>
        </a:p>
        <a:p>
          <a:r>
            <a:rPr kumimoji="1" lang="ja-JP" altLang="en-US" sz="1200">
              <a:latin typeface="ＭＳ Ｐゴシック" panose="020B0600070205080204" pitchFamily="50" charset="-128"/>
              <a:ea typeface="ＭＳ Ｐゴシック" panose="020B0600070205080204" pitchFamily="50" charset="-128"/>
            </a:rPr>
            <a:t>　今後は、施設の老朽化に伴い、ますます維持補修費等が増加していくことが予想されるため、「公共施設等総合管理計画」に基づき、計画的に施設を維持していくことで比率上昇の抑制に努める。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88900</xdr:rowOff>
    </xdr:from>
    <xdr:to>
      <xdr:col>82</xdr:col>
      <xdr:colOff>107950</xdr:colOff>
      <xdr:row>53</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175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12700</xdr:rowOff>
    </xdr:from>
    <xdr:to>
      <xdr:col>78</xdr:col>
      <xdr:colOff>69850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099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165100</xdr:rowOff>
    </xdr:from>
    <xdr:to>
      <xdr:col>73</xdr:col>
      <xdr:colOff>180975</xdr:colOff>
      <xdr:row>53</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080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165100</xdr:rowOff>
    </xdr:from>
    <xdr:to>
      <xdr:col>69</xdr:col>
      <xdr:colOff>92075</xdr:colOff>
      <xdr:row>54</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080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57150</xdr:rowOff>
    </xdr:from>
    <xdr:to>
      <xdr:col>82</xdr:col>
      <xdr:colOff>158750</xdr:colOff>
      <xdr:row>53</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73677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38100</xdr:rowOff>
    </xdr:from>
    <xdr:to>
      <xdr:col>78</xdr:col>
      <xdr:colOff>120650</xdr:colOff>
      <xdr:row>53</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149877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133350</xdr:rowOff>
    </xdr:from>
    <xdr:to>
      <xdr:col>74</xdr:col>
      <xdr:colOff>31750</xdr:colOff>
      <xdr:row>53</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73677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114300</xdr:rowOff>
    </xdr:from>
    <xdr:to>
      <xdr:col>69</xdr:col>
      <xdr:colOff>142875</xdr:colOff>
      <xdr:row>53</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類似団体平均を上回る要因は、地方独立行政法人総合病院国保中央病院への運営費負担金によるものである。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65278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952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56134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95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56134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37</xdr:row>
      <xdr:rowOff>42418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534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ポイント上昇しているが、類似団体平均を</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下回っている。主な上昇の要因は、令和３年度借入分の元利償還開始によるものである。今後は、市庁舎建設や広域ごみ処理施設建設等の大型事業に係る元金償還の開始による増加が見込まれる。また、公共施設の長寿命化等の地方債を財源とする事業の予定が多いことから、交付税措置の高い地方債の活用を徹底するとともに、適債性のある事業であっても事業の必要性をよく精査し、公債費の適正管理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44450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157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80027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15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19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76200</xdr:rowOff>
    </xdr:from>
    <xdr:to>
      <xdr:col>11</xdr:col>
      <xdr:colOff>9525</xdr:colOff>
      <xdr:row>76</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10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165100</xdr:rowOff>
    </xdr:from>
    <xdr:to>
      <xdr:col>24</xdr:col>
      <xdr:colOff>76200</xdr:colOff>
      <xdr:row>77</xdr:row>
      <xdr:rowOff>95250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25400</xdr:rowOff>
    </xdr:from>
    <xdr:to>
      <xdr:col>6</xdr:col>
      <xdr:colOff>171450</xdr:colOff>
      <xdr:row>76</xdr:row>
      <xdr:rowOff>127000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2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・物件費や人件費の増加により、前年度から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今後は、老朽化した施設の修繕費や維持補修費、社会保障関係経費が増大することが見込まれるため、事業の必要性や緊急性を十分精査し、住民サービスを低下させないよう注意しながら比率上昇の抑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84545</xdr:rowOff>
    </xdr:from>
    <xdr:to>
      <xdr:col>82</xdr:col>
      <xdr:colOff>107950</xdr:colOff>
      <xdr:row>77</xdr:row>
      <xdr:rowOff>17599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14745"/>
          <a:ext cx="8382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151493</xdr:rowOff>
    </xdr:from>
    <xdr:to>
      <xdr:col>78</xdr:col>
      <xdr:colOff>69850</xdr:colOff>
      <xdr:row>76</xdr:row>
      <xdr:rowOff>84545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10243"/>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151493</xdr:rowOff>
    </xdr:from>
    <xdr:to>
      <xdr:col>73</xdr:col>
      <xdr:colOff>180975</xdr:colOff>
      <xdr:row>76</xdr:row>
      <xdr:rowOff>25763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102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100874</xdr:rowOff>
    </xdr:from>
    <xdr:to>
      <xdr:col>69</xdr:col>
      <xdr:colOff>92075</xdr:colOff>
      <xdr:row>76</xdr:row>
      <xdr:rowOff>25763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788174"/>
          <a:ext cx="889000" cy="2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67146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87465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138249</xdr:rowOff>
    </xdr:from>
    <xdr:to>
      <xdr:col>82</xdr:col>
      <xdr:colOff>158750</xdr:colOff>
      <xdr:row>77</xdr:row>
      <xdr:rowOff>68399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110326</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33745</xdr:rowOff>
    </xdr:from>
    <xdr:to>
      <xdr:col>78</xdr:col>
      <xdr:colOff>120650</xdr:colOff>
      <xdr:row>76</xdr:row>
      <xdr:rowOff>135345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120122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100693</xdr:rowOff>
    </xdr:from>
    <xdr:to>
      <xdr:col>74</xdr:col>
      <xdr:colOff>31750</xdr:colOff>
      <xdr:row>76</xdr:row>
      <xdr:rowOff>30843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146413</xdr:rowOff>
    </xdr:from>
    <xdr:to>
      <xdr:col>69</xdr:col>
      <xdr:colOff>142875</xdr:colOff>
      <xdr:row>76</xdr:row>
      <xdr:rowOff>76563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61340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09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50074</xdr:rowOff>
    </xdr:from>
    <xdr:to>
      <xdr:col>65</xdr:col>
      <xdr:colOff>53975</xdr:colOff>
      <xdr:row>74</xdr:row>
      <xdr:rowOff>151674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7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161851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50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125387</xdr:rowOff>
    </xdr:from>
    <xdr:to>
      <xdr:col>29</xdr:col>
      <xdr:colOff>127000</xdr:colOff>
      <xdr:row>17</xdr:row>
      <xdr:rowOff>140373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87662"/>
          <a:ext cx="647700" cy="14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80941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140373</xdr:rowOff>
    </xdr:from>
    <xdr:to>
      <xdr:col>26</xdr:col>
      <xdr:colOff>50800</xdr:colOff>
      <xdr:row>18</xdr:row>
      <xdr:rowOff>952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02648"/>
          <a:ext cx="698500" cy="32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23296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952</xdr:rowOff>
    </xdr:from>
    <xdr:to>
      <xdr:col>22</xdr:col>
      <xdr:colOff>114300</xdr:colOff>
      <xdr:row>18</xdr:row>
      <xdr:rowOff>13767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34677"/>
          <a:ext cx="698500" cy="12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13767</xdr:rowOff>
    </xdr:from>
    <xdr:to>
      <xdr:col>18</xdr:col>
      <xdr:colOff>177800</xdr:colOff>
      <xdr:row>18</xdr:row>
      <xdr:rowOff>69063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47492"/>
          <a:ext cx="698500" cy="55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123118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5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153230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74587</xdr:rowOff>
    </xdr:from>
    <xdr:to>
      <xdr:col>29</xdr:col>
      <xdr:colOff>177800</xdr:colOff>
      <xdr:row>18</xdr:row>
      <xdr:rowOff>4737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46664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89573</xdr:rowOff>
    </xdr:from>
    <xdr:to>
      <xdr:col>26</xdr:col>
      <xdr:colOff>101600</xdr:colOff>
      <xdr:row>18</xdr:row>
      <xdr:rowOff>19723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1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29900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2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121602</xdr:rowOff>
    </xdr:from>
    <xdr:to>
      <xdr:col>22</xdr:col>
      <xdr:colOff>165100</xdr:colOff>
      <xdr:row>18</xdr:row>
      <xdr:rowOff>51752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3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61929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134417</xdr:rowOff>
    </xdr:from>
    <xdr:to>
      <xdr:col>19</xdr:col>
      <xdr:colOff>38100</xdr:colOff>
      <xdr:row>18</xdr:row>
      <xdr:rowOff>64567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96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74744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6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18263</xdr:rowOff>
    </xdr:from>
    <xdr:to>
      <xdr:col>15</xdr:col>
      <xdr:colOff>101600</xdr:colOff>
      <xdr:row>18</xdr:row>
      <xdr:rowOff>119862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198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130040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204659</xdr:rowOff>
    </xdr:from>
    <xdr:to>
      <xdr:col>29</xdr:col>
      <xdr:colOff>127000</xdr:colOff>
      <xdr:row>35</xdr:row>
      <xdr:rowOff>255701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15009"/>
          <a:ext cx="647700" cy="51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189435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9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193066</xdr:rowOff>
    </xdr:from>
    <xdr:to>
      <xdr:col>26</xdr:col>
      <xdr:colOff>50800</xdr:colOff>
      <xdr:row>35</xdr:row>
      <xdr:rowOff>255701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03416"/>
          <a:ext cx="698500" cy="62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314237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193066</xdr:rowOff>
    </xdr:from>
    <xdr:to>
      <xdr:col>22</xdr:col>
      <xdr:colOff>114300</xdr:colOff>
      <xdr:row>35</xdr:row>
      <xdr:rowOff>336528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03416"/>
          <a:ext cx="698500" cy="143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336528</xdr:rowOff>
    </xdr:from>
    <xdr:to>
      <xdr:col>18</xdr:col>
      <xdr:colOff>177800</xdr:colOff>
      <xdr:row>36</xdr:row>
      <xdr:rowOff>76446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46878"/>
          <a:ext cx="698500" cy="82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117804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7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153859</xdr:rowOff>
    </xdr:from>
    <xdr:to>
      <xdr:col>29</xdr:col>
      <xdr:colOff>177800</xdr:colOff>
      <xdr:row>35</xdr:row>
      <xdr:rowOff>255459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64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341836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0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204901</xdr:rowOff>
    </xdr:from>
    <xdr:to>
      <xdr:col>26</xdr:col>
      <xdr:colOff>101600</xdr:colOff>
      <xdr:row>35</xdr:row>
      <xdr:rowOff>306501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1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316678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8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142266</xdr:rowOff>
    </xdr:from>
    <xdr:to>
      <xdr:col>22</xdr:col>
      <xdr:colOff>165100</xdr:colOff>
      <xdr:row>35</xdr:row>
      <xdr:rowOff>243866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52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254043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2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285728</xdr:rowOff>
    </xdr:from>
    <xdr:to>
      <xdr:col>19</xdr:col>
      <xdr:colOff>38100</xdr:colOff>
      <xdr:row>36</xdr:row>
      <xdr:rowOff>44428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96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54605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6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25646</xdr:rowOff>
    </xdr:from>
    <xdr:to>
      <xdr:col>15</xdr:col>
      <xdr:colOff>101600</xdr:colOff>
      <xdr:row>36</xdr:row>
      <xdr:rowOff>127246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7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137423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4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62,747
60,907
130.47
34,083,495
32,691,516
1,211,381
18,270,075
31,742,462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122326</xdr:rowOff>
    </xdr:from>
    <xdr:to>
      <xdr:col>24</xdr:col>
      <xdr:colOff>63500</xdr:colOff>
      <xdr:row>36</xdr:row>
      <xdr:rowOff>136563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94526"/>
          <a:ext cx="8382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124998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9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136563</xdr:rowOff>
    </xdr:from>
    <xdr:to>
      <xdr:col>19</xdr:col>
      <xdr:colOff>177800</xdr:colOff>
      <xdr:row>36</xdr:row>
      <xdr:rowOff>165684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8763"/>
          <a:ext cx="889000" cy="2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165684</xdr:rowOff>
    </xdr:from>
    <xdr:to>
      <xdr:col>15</xdr:col>
      <xdr:colOff>50800</xdr:colOff>
      <xdr:row>37</xdr:row>
      <xdr:rowOff>24219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7884"/>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24219</xdr:rowOff>
    </xdr:from>
    <xdr:to>
      <xdr:col>10</xdr:col>
      <xdr:colOff>114300</xdr:colOff>
      <xdr:row>37</xdr:row>
      <xdr:rowOff>161734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7869"/>
          <a:ext cx="889000" cy="13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160062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91241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71526</xdr:rowOff>
    </xdr:from>
    <xdr:to>
      <xdr:col>24</xdr:col>
      <xdr:colOff>114300</xdr:colOff>
      <xdr:row>37</xdr:row>
      <xdr:rowOff>1676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94403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9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85763</xdr:rowOff>
    </xdr:from>
    <xdr:to>
      <xdr:col>20</xdr:col>
      <xdr:colOff>38100</xdr:colOff>
      <xdr:row>37</xdr:row>
      <xdr:rowOff>15913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32440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114884</xdr:rowOff>
    </xdr:from>
    <xdr:to>
      <xdr:col>15</xdr:col>
      <xdr:colOff>101600</xdr:colOff>
      <xdr:row>37</xdr:row>
      <xdr:rowOff>45034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61561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144869</xdr:rowOff>
    </xdr:from>
    <xdr:to>
      <xdr:col>10</xdr:col>
      <xdr:colOff>165100</xdr:colOff>
      <xdr:row>37</xdr:row>
      <xdr:rowOff>75019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91546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9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110934</xdr:rowOff>
    </xdr:from>
    <xdr:to>
      <xdr:col>6</xdr:col>
      <xdr:colOff>38100</xdr:colOff>
      <xdr:row>38</xdr:row>
      <xdr:rowOff>41084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57611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2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60915</xdr:rowOff>
    </xdr:from>
    <xdr:to>
      <xdr:col>24</xdr:col>
      <xdr:colOff>63500</xdr:colOff>
      <xdr:row>57</xdr:row>
      <xdr:rowOff>120465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33565"/>
          <a:ext cx="8382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9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60915</xdr:rowOff>
    </xdr:from>
    <xdr:to>
      <xdr:col>19</xdr:col>
      <xdr:colOff>177800</xdr:colOff>
      <xdr:row>57</xdr:row>
      <xdr:rowOff>170038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33565"/>
          <a:ext cx="889000" cy="10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121155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116775</xdr:rowOff>
    </xdr:from>
    <xdr:to>
      <xdr:col>15</xdr:col>
      <xdr:colOff>50800</xdr:colOff>
      <xdr:row>57</xdr:row>
      <xdr:rowOff>170038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89425"/>
          <a:ext cx="8890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6561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116775</xdr:rowOff>
    </xdr:from>
    <xdr:to>
      <xdr:col>10</xdr:col>
      <xdr:colOff>114300</xdr:colOff>
      <xdr:row>58</xdr:row>
      <xdr:rowOff>39491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89425"/>
          <a:ext cx="889000" cy="9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167577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43578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69665</xdr:rowOff>
    </xdr:from>
    <xdr:to>
      <xdr:col>24</xdr:col>
      <xdr:colOff>114300</xdr:colOff>
      <xdr:row>57</xdr:row>
      <xdr:rowOff>171265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48092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2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10115</xdr:rowOff>
    </xdr:from>
    <xdr:to>
      <xdr:col>20</xdr:col>
      <xdr:colOff>38100</xdr:colOff>
      <xdr:row>57</xdr:row>
      <xdr:rowOff>111715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102842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7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119238</xdr:rowOff>
    </xdr:from>
    <xdr:to>
      <xdr:col>15</xdr:col>
      <xdr:colOff>101600</xdr:colOff>
      <xdr:row>58</xdr:row>
      <xdr:rowOff>49388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9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40515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8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65975</xdr:rowOff>
    </xdr:from>
    <xdr:to>
      <xdr:col>10</xdr:col>
      <xdr:colOff>165100</xdr:colOff>
      <xdr:row>57</xdr:row>
      <xdr:rowOff>167575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158702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3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160141</xdr:rowOff>
    </xdr:from>
    <xdr:to>
      <xdr:col>6</xdr:col>
      <xdr:colOff>38100</xdr:colOff>
      <xdr:row>58</xdr:row>
      <xdr:rowOff>90291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81418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23571</xdr:rowOff>
    </xdr:from>
    <xdr:to>
      <xdr:col>24</xdr:col>
      <xdr:colOff>63500</xdr:colOff>
      <xdr:row>78</xdr:row>
      <xdr:rowOff>24851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96671"/>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24851</xdr:rowOff>
    </xdr:from>
    <xdr:to>
      <xdr:col>19</xdr:col>
      <xdr:colOff>177800</xdr:colOff>
      <xdr:row>78</xdr:row>
      <xdr:rowOff>40305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97951"/>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40305</xdr:rowOff>
    </xdr:from>
    <xdr:to>
      <xdr:col>15</xdr:col>
      <xdr:colOff>50800</xdr:colOff>
      <xdr:row>78</xdr:row>
      <xdr:rowOff>59324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13405"/>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59324</xdr:rowOff>
    </xdr:from>
    <xdr:to>
      <xdr:col>10</xdr:col>
      <xdr:colOff>114300</xdr:colOff>
      <xdr:row>78</xdr:row>
      <xdr:rowOff>71851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32424"/>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144221</xdr:rowOff>
    </xdr:from>
    <xdr:to>
      <xdr:col>24</xdr:col>
      <xdr:colOff>114300</xdr:colOff>
      <xdr:row>78</xdr:row>
      <xdr:rowOff>74371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59148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145501</xdr:rowOff>
    </xdr:from>
    <xdr:to>
      <xdr:col>20</xdr:col>
      <xdr:colOff>38100</xdr:colOff>
      <xdr:row>78</xdr:row>
      <xdr:rowOff>75651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4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66778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3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160955</xdr:rowOff>
    </xdr:from>
    <xdr:to>
      <xdr:col>15</xdr:col>
      <xdr:colOff>101600</xdr:colOff>
      <xdr:row>78</xdr:row>
      <xdr:rowOff>91105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82232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5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8524</xdr:rowOff>
    </xdr:from>
    <xdr:to>
      <xdr:col>10</xdr:col>
      <xdr:colOff>165100</xdr:colOff>
      <xdr:row>78</xdr:row>
      <xdr:rowOff>110124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101251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21051</xdr:rowOff>
    </xdr:from>
    <xdr:to>
      <xdr:col>6</xdr:col>
      <xdr:colOff>38100</xdr:colOff>
      <xdr:row>78</xdr:row>
      <xdr:rowOff>122651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113778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8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134083</xdr:rowOff>
    </xdr:from>
    <xdr:to>
      <xdr:col>24</xdr:col>
      <xdr:colOff>63500</xdr:colOff>
      <xdr:row>97</xdr:row>
      <xdr:rowOff>110973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93283"/>
          <a:ext cx="838200" cy="14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91530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0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142106</xdr:rowOff>
    </xdr:from>
    <xdr:to>
      <xdr:col>19</xdr:col>
      <xdr:colOff>177800</xdr:colOff>
      <xdr:row>97</xdr:row>
      <xdr:rowOff>110973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01306"/>
          <a:ext cx="889000" cy="14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126691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4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142106</xdr:rowOff>
    </xdr:from>
    <xdr:to>
      <xdr:col>15</xdr:col>
      <xdr:colOff>50800</xdr:colOff>
      <xdr:row>98</xdr:row>
      <xdr:rowOff>56674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01306"/>
          <a:ext cx="889000" cy="25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157694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56674</xdr:rowOff>
    </xdr:from>
    <xdr:to>
      <xdr:col>10</xdr:col>
      <xdr:colOff>114300</xdr:colOff>
      <xdr:row>98</xdr:row>
      <xdr:rowOff>58384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58774"/>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34031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66220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83283</xdr:rowOff>
    </xdr:from>
    <xdr:to>
      <xdr:col>24</xdr:col>
      <xdr:colOff>114300</xdr:colOff>
      <xdr:row>97</xdr:row>
      <xdr:rowOff>13433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4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61710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2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60173</xdr:rowOff>
    </xdr:from>
    <xdr:to>
      <xdr:col>20</xdr:col>
      <xdr:colOff>38100</xdr:colOff>
      <xdr:row>97</xdr:row>
      <xdr:rowOff>161773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152900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8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91306</xdr:rowOff>
    </xdr:from>
    <xdr:to>
      <xdr:col>15</xdr:col>
      <xdr:colOff>101600</xdr:colOff>
      <xdr:row>97</xdr:row>
      <xdr:rowOff>21456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12583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4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5874</xdr:rowOff>
    </xdr:from>
    <xdr:to>
      <xdr:col>10</xdr:col>
      <xdr:colOff>165100</xdr:colOff>
      <xdr:row>98</xdr:row>
      <xdr:rowOff>107474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98601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0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7584</xdr:rowOff>
    </xdr:from>
    <xdr:to>
      <xdr:col>6</xdr:col>
      <xdr:colOff>38100</xdr:colOff>
      <xdr:row>98</xdr:row>
      <xdr:rowOff>109184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100311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50683</xdr:rowOff>
    </xdr:from>
    <xdr:to>
      <xdr:col>54</xdr:col>
      <xdr:colOff>189865</xdr:colOff>
      <xdr:row>37</xdr:row>
      <xdr:rowOff>161618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879983"/>
          <a:ext cx="1270" cy="62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165445</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0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161618</xdr:rowOff>
    </xdr:from>
    <xdr:to>
      <xdr:col>55</xdr:col>
      <xdr:colOff>88900</xdr:colOff>
      <xdr:row>37</xdr:row>
      <xdr:rowOff>161618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168810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65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50683</xdr:rowOff>
    </xdr:from>
    <xdr:to>
      <xdr:col>55</xdr:col>
      <xdr:colOff>88900</xdr:colOff>
      <xdr:row>34</xdr:row>
      <xdr:rowOff>50683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87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71426</xdr:rowOff>
    </xdr:from>
    <xdr:to>
      <xdr:col>55</xdr:col>
      <xdr:colOff>0</xdr:colOff>
      <xdr:row>36</xdr:row>
      <xdr:rowOff>133981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243626"/>
          <a:ext cx="838200" cy="6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83284</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84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60407</xdr:rowOff>
    </xdr:from>
    <xdr:to>
      <xdr:col>55</xdr:col>
      <xdr:colOff>50800</xdr:colOff>
      <xdr:row>36</xdr:row>
      <xdr:rowOff>162007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23045</xdr:rowOff>
    </xdr:from>
    <xdr:to>
      <xdr:col>50</xdr:col>
      <xdr:colOff>114300</xdr:colOff>
      <xdr:row>36</xdr:row>
      <xdr:rowOff>71426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195245"/>
          <a:ext cx="889000" cy="4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62287</xdr:rowOff>
    </xdr:from>
    <xdr:to>
      <xdr:col>50</xdr:col>
      <xdr:colOff>165100</xdr:colOff>
      <xdr:row>36</xdr:row>
      <xdr:rowOff>163887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3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155014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2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145479</xdr:rowOff>
    </xdr:from>
    <xdr:to>
      <xdr:col>45</xdr:col>
      <xdr:colOff>177800</xdr:colOff>
      <xdr:row>36</xdr:row>
      <xdr:rowOff>23045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60429"/>
          <a:ext cx="889000" cy="7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76263</xdr:rowOff>
    </xdr:from>
    <xdr:to>
      <xdr:col>46</xdr:col>
      <xdr:colOff>38100</xdr:colOff>
      <xdr:row>37</xdr:row>
      <xdr:rowOff>6413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4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168990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4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145479</xdr:rowOff>
    </xdr:from>
    <xdr:to>
      <xdr:col>41</xdr:col>
      <xdr:colOff>50800</xdr:colOff>
      <xdr:row>36</xdr:row>
      <xdr:rowOff>138114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60429"/>
          <a:ext cx="889000" cy="8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147920</xdr:rowOff>
    </xdr:from>
    <xdr:to>
      <xdr:col>41</xdr:col>
      <xdr:colOff>101600</xdr:colOff>
      <xdr:row>34</xdr:row>
      <xdr:rowOff>78070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69197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89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10769</xdr:rowOff>
    </xdr:from>
    <xdr:to>
      <xdr:col>36</xdr:col>
      <xdr:colOff>165100</xdr:colOff>
      <xdr:row>37</xdr:row>
      <xdr:rowOff>112369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103496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83181</xdr:rowOff>
    </xdr:from>
    <xdr:to>
      <xdr:col>55</xdr:col>
      <xdr:colOff>50800</xdr:colOff>
      <xdr:row>37</xdr:row>
      <xdr:rowOff>13331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5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61608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3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20626</xdr:rowOff>
    </xdr:from>
    <xdr:to>
      <xdr:col>50</xdr:col>
      <xdr:colOff>165100</xdr:colOff>
      <xdr:row>36</xdr:row>
      <xdr:rowOff>122226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138753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6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143695</xdr:rowOff>
    </xdr:from>
    <xdr:to>
      <xdr:col>46</xdr:col>
      <xdr:colOff>38100</xdr:colOff>
      <xdr:row>36</xdr:row>
      <xdr:rowOff>73845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4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90372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91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94679</xdr:rowOff>
    </xdr:from>
    <xdr:to>
      <xdr:col>41</xdr:col>
      <xdr:colOff>101600</xdr:colOff>
      <xdr:row>32</xdr:row>
      <xdr:rowOff>24829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41356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18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87314</xdr:rowOff>
    </xdr:from>
    <xdr:to>
      <xdr:col>36</xdr:col>
      <xdr:colOff>165100</xdr:colOff>
      <xdr:row>37</xdr:row>
      <xdr:rowOff>17464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33991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3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148379</xdr:rowOff>
    </xdr:from>
    <xdr:to>
      <xdr:col>55</xdr:col>
      <xdr:colOff>0</xdr:colOff>
      <xdr:row>57</xdr:row>
      <xdr:rowOff>37264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49579"/>
          <a:ext cx="838200" cy="6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86471</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3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119545</xdr:rowOff>
    </xdr:from>
    <xdr:to>
      <xdr:col>50</xdr:col>
      <xdr:colOff>114300</xdr:colOff>
      <xdr:row>57</xdr:row>
      <xdr:rowOff>37264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20745"/>
          <a:ext cx="889000" cy="8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78957</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77932</xdr:rowOff>
    </xdr:from>
    <xdr:to>
      <xdr:col>45</xdr:col>
      <xdr:colOff>177800</xdr:colOff>
      <xdr:row>56</xdr:row>
      <xdr:rowOff>119545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336232"/>
          <a:ext cx="889000" cy="3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78470</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3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77932</xdr:rowOff>
    </xdr:from>
    <xdr:to>
      <xdr:col>41</xdr:col>
      <xdr:colOff>50800</xdr:colOff>
      <xdr:row>56</xdr:row>
      <xdr:rowOff>41249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336232"/>
          <a:ext cx="889000" cy="30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64820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91462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97579</xdr:rowOff>
    </xdr:from>
    <xdr:to>
      <xdr:col>55</xdr:col>
      <xdr:colOff>50800</xdr:colOff>
      <xdr:row>57</xdr:row>
      <xdr:rowOff>27729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76006</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157914</xdr:rowOff>
    </xdr:from>
    <xdr:to>
      <xdr:col>50</xdr:col>
      <xdr:colOff>165100</xdr:colOff>
      <xdr:row>57</xdr:row>
      <xdr:rowOff>88064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5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79191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5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68745</xdr:rowOff>
    </xdr:from>
    <xdr:to>
      <xdr:col>46</xdr:col>
      <xdr:colOff>38100</xdr:colOff>
      <xdr:row>56</xdr:row>
      <xdr:rowOff>170345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161472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27132</xdr:rowOff>
    </xdr:from>
    <xdr:to>
      <xdr:col>41</xdr:col>
      <xdr:colOff>101600</xdr:colOff>
      <xdr:row>54</xdr:row>
      <xdr:rowOff>128732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28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145259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06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161899</xdr:rowOff>
    </xdr:from>
    <xdr:to>
      <xdr:col>36</xdr:col>
      <xdr:colOff>165100</xdr:colOff>
      <xdr:row>56</xdr:row>
      <xdr:rowOff>92049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83176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68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48165</xdr:rowOff>
    </xdr:from>
    <xdr:to>
      <xdr:col>55</xdr:col>
      <xdr:colOff>0</xdr:colOff>
      <xdr:row>77</xdr:row>
      <xdr:rowOff>76206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249815"/>
          <a:ext cx="8382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19073</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0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5150</xdr:rowOff>
    </xdr:from>
    <xdr:to>
      <xdr:col>50</xdr:col>
      <xdr:colOff>114300</xdr:colOff>
      <xdr:row>77</xdr:row>
      <xdr:rowOff>48165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035350"/>
          <a:ext cx="889000" cy="2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112265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1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5150</xdr:rowOff>
    </xdr:from>
    <xdr:to>
      <xdr:col>45</xdr:col>
      <xdr:colOff>177800</xdr:colOff>
      <xdr:row>76</xdr:row>
      <xdr:rowOff>170923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035350"/>
          <a:ext cx="889000" cy="1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113447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170923</xdr:rowOff>
    </xdr:from>
    <xdr:to>
      <xdr:col>41</xdr:col>
      <xdr:colOff>50800</xdr:colOff>
      <xdr:row>77</xdr:row>
      <xdr:rowOff>65233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201123"/>
          <a:ext cx="889000" cy="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85444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107370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25406</xdr:rowOff>
    </xdr:from>
    <xdr:to>
      <xdr:col>55</xdr:col>
      <xdr:colOff>50800</xdr:colOff>
      <xdr:row>77</xdr:row>
      <xdr:rowOff>127006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48283</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7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168815</xdr:rowOff>
    </xdr:from>
    <xdr:to>
      <xdr:col>50</xdr:col>
      <xdr:colOff>165100</xdr:colOff>
      <xdr:row>77</xdr:row>
      <xdr:rowOff>98965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115492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125800</xdr:rowOff>
    </xdr:from>
    <xdr:to>
      <xdr:col>46</xdr:col>
      <xdr:colOff>38100</xdr:colOff>
      <xdr:row>76</xdr:row>
      <xdr:rowOff>55950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72477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75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120123</xdr:rowOff>
    </xdr:from>
    <xdr:to>
      <xdr:col>41</xdr:col>
      <xdr:colOff>101600</xdr:colOff>
      <xdr:row>77</xdr:row>
      <xdr:rowOff>50273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66800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2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14433</xdr:rowOff>
    </xdr:from>
    <xdr:to>
      <xdr:col>36</xdr:col>
      <xdr:colOff>165100</xdr:colOff>
      <xdr:row>77</xdr:row>
      <xdr:rowOff>116033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132560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66331</xdr:rowOff>
    </xdr:from>
    <xdr:to>
      <xdr:col>55</xdr:col>
      <xdr:colOff>0</xdr:colOff>
      <xdr:row>98</xdr:row>
      <xdr:rowOff>5990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696981"/>
          <a:ext cx="838200" cy="1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5990</xdr:rowOff>
    </xdr:from>
    <xdr:to>
      <xdr:col>50</xdr:col>
      <xdr:colOff>114300</xdr:colOff>
      <xdr:row>98</xdr:row>
      <xdr:rowOff>52200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08090"/>
          <a:ext cx="8890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56652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73537</xdr:rowOff>
    </xdr:from>
    <xdr:to>
      <xdr:col>45</xdr:col>
      <xdr:colOff>177800</xdr:colOff>
      <xdr:row>98</xdr:row>
      <xdr:rowOff>52200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361287"/>
          <a:ext cx="889000" cy="49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43305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3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73537</xdr:rowOff>
    </xdr:from>
    <xdr:to>
      <xdr:col>41</xdr:col>
      <xdr:colOff>50800</xdr:colOff>
      <xdr:row>96</xdr:row>
      <xdr:rowOff>133713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361287"/>
          <a:ext cx="889000" cy="23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45545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15531</xdr:rowOff>
    </xdr:from>
    <xdr:to>
      <xdr:col>55</xdr:col>
      <xdr:colOff>50800</xdr:colOff>
      <xdr:row>97</xdr:row>
      <xdr:rowOff>117131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165408</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126640</xdr:rowOff>
    </xdr:from>
    <xdr:to>
      <xdr:col>50</xdr:col>
      <xdr:colOff>165100</xdr:colOff>
      <xdr:row>98</xdr:row>
      <xdr:rowOff>56790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47917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5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1400</xdr:rowOff>
    </xdr:from>
    <xdr:to>
      <xdr:col>46</xdr:col>
      <xdr:colOff>38100</xdr:colOff>
      <xdr:row>98</xdr:row>
      <xdr:rowOff>103000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94127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89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22737</xdr:rowOff>
    </xdr:from>
    <xdr:to>
      <xdr:col>41</xdr:col>
      <xdr:colOff>101600</xdr:colOff>
      <xdr:row>95</xdr:row>
      <xdr:rowOff>124337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3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140864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0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82913</xdr:rowOff>
    </xdr:from>
    <xdr:to>
      <xdr:col>36</xdr:col>
      <xdr:colOff>165100</xdr:colOff>
      <xdr:row>97</xdr:row>
      <xdr:rowOff>13063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29590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1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39116</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2566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22752</xdr:rowOff>
    </xdr:from>
    <xdr:to>
      <xdr:col>71</xdr:col>
      <xdr:colOff>177800</xdr:colOff>
      <xdr:row>39</xdr:row>
      <xdr:rowOff>39116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09302"/>
          <a:ext cx="889000" cy="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135418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159766</xdr:rowOff>
    </xdr:from>
    <xdr:to>
      <xdr:col>72</xdr:col>
      <xdr:colOff>38100</xdr:colOff>
      <xdr:row>39</xdr:row>
      <xdr:rowOff>89916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81043</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76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143402</xdr:rowOff>
    </xdr:from>
    <xdr:to>
      <xdr:col>67</xdr:col>
      <xdr:colOff>101600</xdr:colOff>
      <xdr:row>39</xdr:row>
      <xdr:rowOff>73552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5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64679</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75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132989</xdr:rowOff>
    </xdr:from>
    <xdr:to>
      <xdr:col>85</xdr:col>
      <xdr:colOff>127000</xdr:colOff>
      <xdr:row>76</xdr:row>
      <xdr:rowOff>25743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991739"/>
          <a:ext cx="8382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39457</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2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160258</xdr:rowOff>
    </xdr:from>
    <xdr:to>
      <xdr:col>81</xdr:col>
      <xdr:colOff>50800</xdr:colOff>
      <xdr:row>76</xdr:row>
      <xdr:rowOff>25743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019008"/>
          <a:ext cx="889000" cy="3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153110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160258</xdr:rowOff>
    </xdr:from>
    <xdr:to>
      <xdr:col>76</xdr:col>
      <xdr:colOff>114300</xdr:colOff>
      <xdr:row>76</xdr:row>
      <xdr:rowOff>61894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019008"/>
          <a:ext cx="889000" cy="7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152947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61894</xdr:rowOff>
    </xdr:from>
    <xdr:to>
      <xdr:col>71</xdr:col>
      <xdr:colOff>177800</xdr:colOff>
      <xdr:row>76</xdr:row>
      <xdr:rowOff>147799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092094"/>
          <a:ext cx="889000" cy="8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111472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7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116371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82189</xdr:rowOff>
    </xdr:from>
    <xdr:to>
      <xdr:col>85</xdr:col>
      <xdr:colOff>177800</xdr:colOff>
      <xdr:row>76</xdr:row>
      <xdr:rowOff>12339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94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60616</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91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146393</xdr:rowOff>
    </xdr:from>
    <xdr:to>
      <xdr:col>81</xdr:col>
      <xdr:colOff>101600</xdr:colOff>
      <xdr:row>76</xdr:row>
      <xdr:rowOff>76543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0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67670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0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109458</xdr:rowOff>
    </xdr:from>
    <xdr:to>
      <xdr:col>76</xdr:col>
      <xdr:colOff>165100</xdr:colOff>
      <xdr:row>76</xdr:row>
      <xdr:rowOff>39607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968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30735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06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11094</xdr:rowOff>
    </xdr:from>
    <xdr:to>
      <xdr:col>72</xdr:col>
      <xdr:colOff>38100</xdr:colOff>
      <xdr:row>76</xdr:row>
      <xdr:rowOff>112694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0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103821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13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96999</xdr:rowOff>
    </xdr:from>
    <xdr:to>
      <xdr:col>67</xdr:col>
      <xdr:colOff>101600</xdr:colOff>
      <xdr:row>77</xdr:row>
      <xdr:rowOff>27149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18276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171411</xdr:rowOff>
    </xdr:from>
    <xdr:to>
      <xdr:col>85</xdr:col>
      <xdr:colOff>127000</xdr:colOff>
      <xdr:row>98</xdr:row>
      <xdr:rowOff>9792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02061"/>
          <a:ext cx="8382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155093</xdr:rowOff>
    </xdr:from>
    <xdr:to>
      <xdr:col>81</xdr:col>
      <xdr:colOff>50800</xdr:colOff>
      <xdr:row>98</xdr:row>
      <xdr:rowOff>9792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442843"/>
          <a:ext cx="889000" cy="36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155093</xdr:rowOff>
    </xdr:from>
    <xdr:to>
      <xdr:col>76</xdr:col>
      <xdr:colOff>114300</xdr:colOff>
      <xdr:row>98</xdr:row>
      <xdr:rowOff>85750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442843"/>
          <a:ext cx="889000" cy="44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31602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85750</xdr:rowOff>
    </xdr:from>
    <xdr:to>
      <xdr:col>71</xdr:col>
      <xdr:colOff>177800</xdr:colOff>
      <xdr:row>98</xdr:row>
      <xdr:rowOff>110083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87850"/>
          <a:ext cx="889000" cy="2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82250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98582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120611</xdr:rowOff>
    </xdr:from>
    <xdr:to>
      <xdr:col>85</xdr:col>
      <xdr:colOff>177800</xdr:colOff>
      <xdr:row>98</xdr:row>
      <xdr:rowOff>50761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5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99038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2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130442</xdr:rowOff>
    </xdr:from>
    <xdr:to>
      <xdr:col>81</xdr:col>
      <xdr:colOff>101600</xdr:colOff>
      <xdr:row>98</xdr:row>
      <xdr:rowOff>60592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51719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5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104293</xdr:rowOff>
    </xdr:from>
    <xdr:to>
      <xdr:col>76</xdr:col>
      <xdr:colOff>165100</xdr:colOff>
      <xdr:row>96</xdr:row>
      <xdr:rowOff>34443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3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50970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16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34950</xdr:rowOff>
    </xdr:from>
    <xdr:to>
      <xdr:col>72</xdr:col>
      <xdr:colOff>38100</xdr:colOff>
      <xdr:row>98</xdr:row>
      <xdr:rowOff>136550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127677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59283</xdr:rowOff>
    </xdr:from>
    <xdr:to>
      <xdr:col>67</xdr:col>
      <xdr:colOff>101600</xdr:colOff>
      <xdr:row>98</xdr:row>
      <xdr:rowOff>160883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152010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5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114188</xdr:rowOff>
    </xdr:from>
    <xdr:to>
      <xdr:col>116</xdr:col>
      <xdr:colOff>63500</xdr:colOff>
      <xdr:row>38</xdr:row>
      <xdr:rowOff>120863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629288"/>
          <a:ext cx="8382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14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120863</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635963"/>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134259</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49359"/>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130739</xdr:rowOff>
    </xdr:from>
    <xdr:to>
      <xdr:col>102</xdr:col>
      <xdr:colOff>114300</xdr:colOff>
      <xdr:row>38</xdr:row>
      <xdr:rowOff>134259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45839"/>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63388</xdr:rowOff>
    </xdr:from>
    <xdr:to>
      <xdr:col>116</xdr:col>
      <xdr:colOff>114300</xdr:colOff>
      <xdr:row>38</xdr:row>
      <xdr:rowOff>164988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7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149765</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93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70063</xdr:rowOff>
    </xdr:from>
    <xdr:to>
      <xdr:col>112</xdr:col>
      <xdr:colOff>38100</xdr:colOff>
      <xdr:row>39</xdr:row>
      <xdr:rowOff>213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8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162790</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677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83459</xdr:rowOff>
    </xdr:from>
    <xdr:to>
      <xdr:col>102</xdr:col>
      <xdr:colOff>165100</xdr:colOff>
      <xdr:row>39</xdr:row>
      <xdr:rowOff>13609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4736</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691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79939</xdr:rowOff>
    </xdr:from>
    <xdr:to>
      <xdr:col>98</xdr:col>
      <xdr:colOff>38100</xdr:colOff>
      <xdr:row>39</xdr:row>
      <xdr:rowOff>10089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1216</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687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483</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9258783"/>
          <a:ext cx="1269" cy="901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118610</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903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483</xdr:rowOff>
    </xdr:from>
    <xdr:to>
      <xdr:col>116</xdr:col>
      <xdr:colOff>152400</xdr:colOff>
      <xdr:row>54</xdr:row>
      <xdr:rowOff>483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925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163970</xdr:rowOff>
    </xdr:from>
    <xdr:to>
      <xdr:col>116</xdr:col>
      <xdr:colOff>63500</xdr:colOff>
      <xdr:row>57</xdr:row>
      <xdr:rowOff>55042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593720"/>
          <a:ext cx="838200" cy="23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46029</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18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67602</xdr:rowOff>
    </xdr:from>
    <xdr:to>
      <xdr:col>116</xdr:col>
      <xdr:colOff>114300</xdr:colOff>
      <xdr:row>57</xdr:row>
      <xdr:rowOff>169202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4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161531</xdr:rowOff>
    </xdr:from>
    <xdr:to>
      <xdr:col>111</xdr:col>
      <xdr:colOff>177800</xdr:colOff>
      <xdr:row>57</xdr:row>
      <xdr:rowOff>55042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762731"/>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82804</xdr:rowOff>
    </xdr:from>
    <xdr:to>
      <xdr:col>112</xdr:col>
      <xdr:colOff>38100</xdr:colOff>
      <xdr:row>58</xdr:row>
      <xdr:rowOff>12954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4081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94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161531</xdr:rowOff>
    </xdr:from>
    <xdr:to>
      <xdr:col>107</xdr:col>
      <xdr:colOff>50800</xdr:colOff>
      <xdr:row>57</xdr:row>
      <xdr:rowOff>125146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762731"/>
          <a:ext cx="889000" cy="13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66269</xdr:rowOff>
    </xdr:from>
    <xdr:to>
      <xdr:col>107</xdr:col>
      <xdr:colOff>101600</xdr:colOff>
      <xdr:row>57</xdr:row>
      <xdr:rowOff>167869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158996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93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161989</xdr:rowOff>
    </xdr:from>
    <xdr:to>
      <xdr:col>102</xdr:col>
      <xdr:colOff>114300</xdr:colOff>
      <xdr:row>57</xdr:row>
      <xdr:rowOff>125146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8734489"/>
          <a:ext cx="889000" cy="116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46448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99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55325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113170</xdr:rowOff>
    </xdr:from>
    <xdr:to>
      <xdr:col>116</xdr:col>
      <xdr:colOff>114300</xdr:colOff>
      <xdr:row>56</xdr:row>
      <xdr:rowOff>43320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5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136047</xdr:rowOff>
    </xdr:from>
    <xdr:ext cx="534377"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39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4242</xdr:rowOff>
    </xdr:from>
    <xdr:to>
      <xdr:col>112</xdr:col>
      <xdr:colOff>38100</xdr:colOff>
      <xdr:row>57</xdr:row>
      <xdr:rowOff>105842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7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122369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5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110731</xdr:rowOff>
    </xdr:from>
    <xdr:to>
      <xdr:col>107</xdr:col>
      <xdr:colOff>101600</xdr:colOff>
      <xdr:row>57</xdr:row>
      <xdr:rowOff>40881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71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57408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7111" y="948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74346</xdr:rowOff>
    </xdr:from>
    <xdr:to>
      <xdr:col>102</xdr:col>
      <xdr:colOff>165100</xdr:colOff>
      <xdr:row>58</xdr:row>
      <xdr:rowOff>4496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8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21023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62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111189</xdr:rowOff>
    </xdr:from>
    <xdr:to>
      <xdr:col>98</xdr:col>
      <xdr:colOff>38100</xdr:colOff>
      <xdr:row>51</xdr:row>
      <xdr:rowOff>41339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86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57866</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389111" y="845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84189</xdr:rowOff>
    </xdr:from>
    <xdr:to>
      <xdr:col>116</xdr:col>
      <xdr:colOff>63500</xdr:colOff>
      <xdr:row>77</xdr:row>
      <xdr:rowOff>128727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85839"/>
          <a:ext cx="838200" cy="4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12869</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00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128727</xdr:rowOff>
    </xdr:from>
    <xdr:to>
      <xdr:col>111</xdr:col>
      <xdr:colOff>177800</xdr:colOff>
      <xdr:row>78</xdr:row>
      <xdr:rowOff>27039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330377"/>
          <a:ext cx="889000" cy="6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6316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27039</xdr:rowOff>
    </xdr:from>
    <xdr:to>
      <xdr:col>107</xdr:col>
      <xdr:colOff>50800</xdr:colOff>
      <xdr:row>78</xdr:row>
      <xdr:rowOff>62395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400139"/>
          <a:ext cx="889000" cy="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33520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18617</xdr:rowOff>
    </xdr:from>
    <xdr:to>
      <xdr:col>102</xdr:col>
      <xdr:colOff>114300</xdr:colOff>
      <xdr:row>78</xdr:row>
      <xdr:rowOff>62395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220267"/>
          <a:ext cx="889000" cy="21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143324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90441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33389</xdr:rowOff>
    </xdr:from>
    <xdr:to>
      <xdr:col>116</xdr:col>
      <xdr:colOff>114300</xdr:colOff>
      <xdr:row>77</xdr:row>
      <xdr:rowOff>134989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11816</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77927</xdr:rowOff>
    </xdr:from>
    <xdr:to>
      <xdr:col>112</xdr:col>
      <xdr:colOff>38100</xdr:colOff>
      <xdr:row>78</xdr:row>
      <xdr:rowOff>8077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170654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147689</xdr:rowOff>
    </xdr:from>
    <xdr:to>
      <xdr:col>107</xdr:col>
      <xdr:colOff>101600</xdr:colOff>
      <xdr:row>78</xdr:row>
      <xdr:rowOff>77839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3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68966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11595</xdr:rowOff>
    </xdr:from>
    <xdr:to>
      <xdr:col>102</xdr:col>
      <xdr:colOff>165100</xdr:colOff>
      <xdr:row>78</xdr:row>
      <xdr:rowOff>113195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3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104322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47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139267</xdr:rowOff>
    </xdr:from>
    <xdr:to>
      <xdr:col>98</xdr:col>
      <xdr:colOff>38100</xdr:colOff>
      <xdr:row>77</xdr:row>
      <xdr:rowOff>69417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60544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6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・人件費は前年度から</a:t>
          </a:r>
          <a:r>
            <a:rPr kumimoji="1" lang="en-US" altLang="ja-JP" sz="1300">
              <a:latin typeface="ＭＳ Ｐゴシック" panose="020B0600070205080204" pitchFamily="50" charset="-128"/>
              <a:ea typeface="ＭＳ Ｐゴシック" panose="020B0600070205080204" pitchFamily="50" charset="-128"/>
            </a:rPr>
            <a:t>1,121</a:t>
          </a:r>
          <a:r>
            <a:rPr kumimoji="1" lang="ja-JP" altLang="en-US" sz="1300">
              <a:latin typeface="ＭＳ Ｐゴシック" panose="020B0600070205080204" pitchFamily="50" charset="-128"/>
              <a:ea typeface="ＭＳ Ｐゴシック" panose="020B0600070205080204" pitchFamily="50" charset="-128"/>
            </a:rPr>
            <a:t>円増加し、住民一人当たり</a:t>
          </a:r>
          <a:r>
            <a:rPr kumimoji="1" lang="en-US" altLang="ja-JP" sz="1300">
              <a:latin typeface="ＭＳ Ｐゴシック" panose="020B0600070205080204" pitchFamily="50" charset="-128"/>
              <a:ea typeface="ＭＳ Ｐゴシック" panose="020B0600070205080204" pitchFamily="50" charset="-128"/>
            </a:rPr>
            <a:t>94,368</a:t>
          </a:r>
          <a:r>
            <a:rPr kumimoji="1" lang="ja-JP" altLang="en-US" sz="1300">
              <a:latin typeface="ＭＳ Ｐゴシック" panose="020B0600070205080204" pitchFamily="50" charset="-128"/>
              <a:ea typeface="ＭＳ Ｐゴシック" panose="020B0600070205080204" pitchFamily="50" charset="-128"/>
            </a:rPr>
            <a:t>円であり、類似団体平均を</a:t>
          </a:r>
          <a:r>
            <a:rPr kumimoji="1" lang="en-US" altLang="ja-JP" sz="1300">
              <a:latin typeface="ＭＳ Ｐゴシック" panose="020B0600070205080204" pitchFamily="50" charset="-128"/>
              <a:ea typeface="ＭＳ Ｐゴシック" panose="020B0600070205080204" pitchFamily="50" charset="-128"/>
            </a:rPr>
            <a:t>5,909</a:t>
          </a:r>
          <a:r>
            <a:rPr kumimoji="1" lang="ja-JP" altLang="en-US" sz="1300">
              <a:latin typeface="ＭＳ Ｐゴシック" panose="020B0600070205080204" pitchFamily="50" charset="-128"/>
              <a:ea typeface="ＭＳ Ｐゴシック" panose="020B0600070205080204" pitchFamily="50" charset="-128"/>
            </a:rPr>
            <a:t>円上回っている。類似団体と比べ市営の保育所が多く、消防行政や放課後児童クラブ運営を直営していること等が主な要因となっている。</a:t>
          </a:r>
        </a:p>
        <a:p>
          <a:r>
            <a:rPr kumimoji="1" lang="ja-JP" altLang="en-US" sz="1300">
              <a:latin typeface="ＭＳ Ｐゴシック" panose="020B0600070205080204" pitchFamily="50" charset="-128"/>
              <a:ea typeface="ＭＳ Ｐゴシック" panose="020B0600070205080204" pitchFamily="50" charset="-128"/>
            </a:rPr>
            <a:t>・物件費は前年度から</a:t>
          </a:r>
          <a:r>
            <a:rPr kumimoji="1" lang="en-US" altLang="ja-JP" sz="1300">
              <a:latin typeface="ＭＳ Ｐゴシック" panose="020B0600070205080204" pitchFamily="50" charset="-128"/>
              <a:ea typeface="ＭＳ Ｐゴシック" panose="020B0600070205080204" pitchFamily="50" charset="-128"/>
            </a:rPr>
            <a:t>3,647</a:t>
          </a:r>
          <a:r>
            <a:rPr kumimoji="1" lang="ja-JP" altLang="en-US" sz="1300">
              <a:latin typeface="ＭＳ Ｐゴシック" panose="020B0600070205080204" pitchFamily="50" charset="-128"/>
              <a:ea typeface="ＭＳ Ｐゴシック" panose="020B0600070205080204" pitchFamily="50" charset="-128"/>
            </a:rPr>
            <a:t>円減少し、住民一人当たり</a:t>
          </a:r>
          <a:r>
            <a:rPr kumimoji="1" lang="en-US" altLang="ja-JP" sz="1300">
              <a:latin typeface="ＭＳ Ｐゴシック" panose="020B0600070205080204" pitchFamily="50" charset="-128"/>
              <a:ea typeface="ＭＳ Ｐゴシック" panose="020B0600070205080204" pitchFamily="50" charset="-128"/>
            </a:rPr>
            <a:t>59,678</a:t>
          </a:r>
          <a:r>
            <a:rPr kumimoji="1" lang="ja-JP" altLang="en-US" sz="1300">
              <a:latin typeface="ＭＳ Ｐゴシック" panose="020B0600070205080204" pitchFamily="50" charset="-128"/>
              <a:ea typeface="ＭＳ Ｐゴシック" panose="020B0600070205080204" pitchFamily="50" charset="-128"/>
            </a:rPr>
            <a:t>円であり、類似団体平均を</a:t>
          </a:r>
          <a:r>
            <a:rPr kumimoji="1" lang="en-US" altLang="ja-JP" sz="1300">
              <a:latin typeface="ＭＳ Ｐゴシック" panose="020B0600070205080204" pitchFamily="50" charset="-128"/>
              <a:ea typeface="ＭＳ Ｐゴシック" panose="020B0600070205080204" pitchFamily="50" charset="-128"/>
            </a:rPr>
            <a:t>24,642</a:t>
          </a:r>
          <a:r>
            <a:rPr kumimoji="1" lang="ja-JP" altLang="en-US" sz="1300">
              <a:latin typeface="ＭＳ Ｐゴシック" panose="020B0600070205080204" pitchFamily="50" charset="-128"/>
              <a:ea typeface="ＭＳ Ｐゴシック" panose="020B0600070205080204" pitchFamily="50" charset="-128"/>
            </a:rPr>
            <a:t>円下回っている。新型コロナウイルスワクチン接種業務委託が終了したことが減少の主な要因である。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・扶助費は前年度から</a:t>
          </a:r>
          <a:r>
            <a:rPr kumimoji="1" lang="en-US" altLang="ja-JP" sz="1300">
              <a:latin typeface="ＭＳ Ｐゴシック" panose="020B0600070205080204" pitchFamily="50" charset="-128"/>
              <a:ea typeface="ＭＳ Ｐゴシック" panose="020B0600070205080204" pitchFamily="50" charset="-128"/>
            </a:rPr>
            <a:t>13,627</a:t>
          </a:r>
          <a:r>
            <a:rPr kumimoji="1" lang="ja-JP" altLang="en-US" sz="1300">
              <a:latin typeface="ＭＳ Ｐゴシック" panose="020B0600070205080204" pitchFamily="50" charset="-128"/>
              <a:ea typeface="ＭＳ Ｐゴシック" panose="020B0600070205080204" pitchFamily="50" charset="-128"/>
            </a:rPr>
            <a:t>円増加し、住民一人当たり</a:t>
          </a:r>
          <a:r>
            <a:rPr kumimoji="1" lang="en-US" altLang="ja-JP" sz="1300">
              <a:latin typeface="ＭＳ Ｐゴシック" panose="020B0600070205080204" pitchFamily="50" charset="-128"/>
              <a:ea typeface="ＭＳ Ｐゴシック" panose="020B0600070205080204" pitchFamily="50" charset="-128"/>
            </a:rPr>
            <a:t>104,016</a:t>
          </a:r>
          <a:r>
            <a:rPr kumimoji="1" lang="ja-JP" altLang="en-US" sz="1300">
              <a:latin typeface="ＭＳ Ｐゴシック" panose="020B0600070205080204" pitchFamily="50" charset="-128"/>
              <a:ea typeface="ＭＳ Ｐゴシック" panose="020B0600070205080204" pitchFamily="50" charset="-128"/>
            </a:rPr>
            <a:t>円であり、類似団体平均を</a:t>
          </a:r>
          <a:r>
            <a:rPr kumimoji="1" lang="en-US" altLang="ja-JP" sz="1300">
              <a:latin typeface="ＭＳ Ｐゴシック" panose="020B0600070205080204" pitchFamily="50" charset="-128"/>
              <a:ea typeface="ＭＳ Ｐゴシック" panose="020B0600070205080204" pitchFamily="50" charset="-128"/>
            </a:rPr>
            <a:t>17,094</a:t>
          </a:r>
          <a:r>
            <a:rPr kumimoji="1" lang="ja-JP" altLang="en-US" sz="1300">
              <a:latin typeface="ＭＳ Ｐゴシック" panose="020B0600070205080204" pitchFamily="50" charset="-128"/>
              <a:ea typeface="ＭＳ Ｐゴシック" panose="020B0600070205080204" pitchFamily="50" charset="-128"/>
            </a:rPr>
            <a:t>円下回っている。低所得者や子育て世帯への臨時的な経済対策に係る給付金の増加が主な要因である。</a:t>
          </a:r>
        </a:p>
        <a:p>
          <a:r>
            <a:rPr kumimoji="1" lang="ja-JP" altLang="en-US" sz="1300">
              <a:latin typeface="ＭＳ Ｐゴシック" panose="020B0600070205080204" pitchFamily="50" charset="-128"/>
              <a:ea typeface="ＭＳ Ｐゴシック" panose="020B0600070205080204" pitchFamily="50" charset="-128"/>
            </a:rPr>
            <a:t>・補助費等は前年度から</a:t>
          </a:r>
          <a:r>
            <a:rPr kumimoji="1" lang="en-US" altLang="ja-JP" sz="1300">
              <a:latin typeface="ＭＳ Ｐゴシック" panose="020B0600070205080204" pitchFamily="50" charset="-128"/>
              <a:ea typeface="ＭＳ Ｐゴシック" panose="020B0600070205080204" pitchFamily="50" charset="-128"/>
            </a:rPr>
            <a:t>13,682</a:t>
          </a:r>
          <a:r>
            <a:rPr kumimoji="1" lang="ja-JP" altLang="en-US" sz="1300">
              <a:latin typeface="ＭＳ Ｐゴシック" panose="020B0600070205080204" pitchFamily="50" charset="-128"/>
              <a:ea typeface="ＭＳ Ｐゴシック" panose="020B0600070205080204" pitchFamily="50" charset="-128"/>
            </a:rPr>
            <a:t>円減少し、住民一人当たり</a:t>
          </a:r>
          <a:r>
            <a:rPr kumimoji="1" lang="en-US" altLang="ja-JP" sz="1300">
              <a:latin typeface="ＭＳ Ｐゴシック" panose="020B0600070205080204" pitchFamily="50" charset="-128"/>
              <a:ea typeface="ＭＳ Ｐゴシック" panose="020B0600070205080204" pitchFamily="50" charset="-128"/>
            </a:rPr>
            <a:t>76,251</a:t>
          </a:r>
          <a:r>
            <a:rPr kumimoji="1" lang="ja-JP" altLang="en-US" sz="1300">
              <a:latin typeface="ＭＳ Ｐゴシック" panose="020B0600070205080204" pitchFamily="50" charset="-128"/>
              <a:ea typeface="ＭＳ Ｐゴシック" panose="020B0600070205080204" pitchFamily="50" charset="-128"/>
            </a:rPr>
            <a:t>円であり、類似団体平均を</a:t>
          </a:r>
          <a:r>
            <a:rPr kumimoji="1" lang="en-US" altLang="ja-JP" sz="1300">
              <a:latin typeface="ＭＳ Ｐゴシック" panose="020B0600070205080204" pitchFamily="50" charset="-128"/>
              <a:ea typeface="ＭＳ Ｐゴシック" panose="020B0600070205080204" pitchFamily="50" charset="-128"/>
            </a:rPr>
            <a:t>4,981</a:t>
          </a:r>
          <a:r>
            <a:rPr kumimoji="1" lang="ja-JP" altLang="en-US" sz="1300">
              <a:latin typeface="ＭＳ Ｐゴシック" panose="020B0600070205080204" pitchFamily="50" charset="-128"/>
              <a:ea typeface="ＭＳ Ｐゴシック" panose="020B0600070205080204" pitchFamily="50" charset="-128"/>
            </a:rPr>
            <a:t>円下回っている。前年度に市内中小事業者や農水産業者への臨時的な経済対策に係る給付金事業があったことが減少の主な要因である。</a:t>
          </a:r>
        </a:p>
        <a:p>
          <a:r>
            <a:rPr kumimoji="1" lang="ja-JP" altLang="en-US" sz="1300">
              <a:latin typeface="ＭＳ Ｐゴシック" panose="020B0600070205080204" pitchFamily="50" charset="-128"/>
              <a:ea typeface="ＭＳ Ｐゴシック" panose="020B0600070205080204" pitchFamily="50" charset="-128"/>
            </a:rPr>
            <a:t>・普通建設事業費は前年度から</a:t>
          </a:r>
          <a:r>
            <a:rPr kumimoji="1" lang="en-US" altLang="ja-JP" sz="1300">
              <a:latin typeface="ＭＳ Ｐゴシック" panose="020B0600070205080204" pitchFamily="50" charset="-128"/>
              <a:ea typeface="ＭＳ Ｐゴシック" panose="020B0600070205080204" pitchFamily="50" charset="-128"/>
            </a:rPr>
            <a:t>7,918</a:t>
          </a:r>
          <a:r>
            <a:rPr kumimoji="1" lang="ja-JP" altLang="en-US" sz="1300">
              <a:latin typeface="ＭＳ Ｐゴシック" panose="020B0600070205080204" pitchFamily="50" charset="-128"/>
              <a:ea typeface="ＭＳ Ｐゴシック" panose="020B0600070205080204" pitchFamily="50" charset="-128"/>
            </a:rPr>
            <a:t>円減少し、住民一人当たり</a:t>
          </a:r>
          <a:r>
            <a:rPr kumimoji="1" lang="en-US" altLang="ja-JP" sz="1300">
              <a:latin typeface="ＭＳ Ｐゴシック" panose="020B0600070205080204" pitchFamily="50" charset="-128"/>
              <a:ea typeface="ＭＳ Ｐゴシック" panose="020B0600070205080204" pitchFamily="50" charset="-128"/>
            </a:rPr>
            <a:t>53,861</a:t>
          </a:r>
          <a:r>
            <a:rPr kumimoji="1" lang="ja-JP" altLang="en-US" sz="1300">
              <a:latin typeface="ＭＳ Ｐゴシック" panose="020B0600070205080204" pitchFamily="50" charset="-128"/>
              <a:ea typeface="ＭＳ Ｐゴシック" panose="020B0600070205080204" pitchFamily="50" charset="-128"/>
            </a:rPr>
            <a:t>円であり、類似団体平均を</a:t>
          </a:r>
          <a:r>
            <a:rPr kumimoji="1" lang="en-US" altLang="ja-JP" sz="1300">
              <a:latin typeface="ＭＳ Ｐゴシック" panose="020B0600070205080204" pitchFamily="50" charset="-128"/>
              <a:ea typeface="ＭＳ Ｐゴシック" panose="020B0600070205080204" pitchFamily="50" charset="-128"/>
            </a:rPr>
            <a:t>26,960</a:t>
          </a:r>
          <a:r>
            <a:rPr kumimoji="1" lang="ja-JP" altLang="en-US" sz="1300">
              <a:latin typeface="ＭＳ Ｐゴシック" panose="020B0600070205080204" pitchFamily="50" charset="-128"/>
              <a:ea typeface="ＭＳ Ｐゴシック" panose="020B0600070205080204" pitchFamily="50" charset="-128"/>
            </a:rPr>
            <a:t>円下回っている。更新整備が前年度から</a:t>
          </a:r>
          <a:r>
            <a:rPr kumimoji="1" lang="en-US" altLang="ja-JP" sz="1300">
              <a:latin typeface="ＭＳ Ｐゴシック" panose="020B0600070205080204" pitchFamily="50" charset="-128"/>
              <a:ea typeface="ＭＳ Ｐゴシック" panose="020B0600070205080204" pitchFamily="50" charset="-128"/>
            </a:rPr>
            <a:t>10,207</a:t>
          </a:r>
          <a:r>
            <a:rPr kumimoji="1" lang="ja-JP" altLang="en-US" sz="1300">
              <a:latin typeface="ＭＳ Ｐゴシック" panose="020B0600070205080204" pitchFamily="50" charset="-128"/>
              <a:ea typeface="ＭＳ Ｐゴシック" panose="020B0600070205080204" pitchFamily="50" charset="-128"/>
            </a:rPr>
            <a:t>円増加しているのは、公立保育所及び消防分署の集約化事業が主な要因である。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・貸付金は前年度から</a:t>
          </a:r>
          <a:r>
            <a:rPr kumimoji="1" lang="en-US" altLang="ja-JP" sz="1300">
              <a:latin typeface="ＭＳ Ｐゴシック" panose="020B0600070205080204" pitchFamily="50" charset="-128"/>
              <a:ea typeface="ＭＳ Ｐゴシック" panose="020B0600070205080204" pitchFamily="50" charset="-128"/>
            </a:rPr>
            <a:t>6,141</a:t>
          </a:r>
          <a:r>
            <a:rPr kumimoji="1" lang="ja-JP" altLang="en-US" sz="1300">
              <a:latin typeface="ＭＳ Ｐゴシック" panose="020B0600070205080204" pitchFamily="50" charset="-128"/>
              <a:ea typeface="ＭＳ Ｐゴシック" panose="020B0600070205080204" pitchFamily="50" charset="-128"/>
            </a:rPr>
            <a:t>円増加し、住民一人当たり</a:t>
          </a:r>
          <a:r>
            <a:rPr kumimoji="1" lang="en-US" altLang="ja-JP" sz="1300">
              <a:latin typeface="ＭＳ Ｐゴシック" panose="020B0600070205080204" pitchFamily="50" charset="-128"/>
              <a:ea typeface="ＭＳ Ｐゴシック" panose="020B0600070205080204" pitchFamily="50" charset="-128"/>
            </a:rPr>
            <a:t>14,863</a:t>
          </a:r>
          <a:r>
            <a:rPr kumimoji="1" lang="ja-JP" altLang="en-US" sz="1300">
              <a:latin typeface="ＭＳ Ｐゴシック" panose="020B0600070205080204" pitchFamily="50" charset="-128"/>
              <a:ea typeface="ＭＳ Ｐゴシック" panose="020B0600070205080204" pitchFamily="50" charset="-128"/>
            </a:rPr>
            <a:t>円であり、類似団体平均を</a:t>
          </a:r>
          <a:r>
            <a:rPr kumimoji="1" lang="en-US" altLang="ja-JP" sz="1300">
              <a:latin typeface="ＭＳ Ｐゴシック" panose="020B0600070205080204" pitchFamily="50" charset="-128"/>
              <a:ea typeface="ＭＳ Ｐゴシック" panose="020B0600070205080204" pitchFamily="50" charset="-128"/>
            </a:rPr>
            <a:t>7,804</a:t>
          </a:r>
          <a:r>
            <a:rPr kumimoji="1" lang="ja-JP" altLang="en-US" sz="1300">
              <a:latin typeface="ＭＳ Ｐゴシック" panose="020B0600070205080204" pitchFamily="50" charset="-128"/>
              <a:ea typeface="ＭＳ Ｐゴシック" panose="020B0600070205080204" pitchFamily="50" charset="-128"/>
            </a:rPr>
            <a:t>円上回っている。地方独立行政法人総合病院国保旭中央病院への転貸債が影響しており、最新医療機器整備のための病院事業債が増したため貸付金が増加した。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62,747
60,907
130.47
34,083,495
32,691,516
1,211,381
18,270,075
31,742,462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166751</xdr:rowOff>
    </xdr:from>
    <xdr:to>
      <xdr:col>24</xdr:col>
      <xdr:colOff>63500</xdr:colOff>
      <xdr:row>36</xdr:row>
      <xdr:rowOff>41402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67501"/>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41402</xdr:rowOff>
    </xdr:from>
    <xdr:to>
      <xdr:col>19</xdr:col>
      <xdr:colOff>177800</xdr:colOff>
      <xdr:row>36</xdr:row>
      <xdr:rowOff>153416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3602"/>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95013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153416</xdr:rowOff>
    </xdr:from>
    <xdr:to>
      <xdr:col>15</xdr:col>
      <xdr:colOff>50800</xdr:colOff>
      <xdr:row>37</xdr:row>
      <xdr:rowOff>27305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5616"/>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114825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170180</xdr:rowOff>
    </xdr:from>
    <xdr:to>
      <xdr:col>10</xdr:col>
      <xdr:colOff>114300</xdr:colOff>
      <xdr:row>37</xdr:row>
      <xdr:rowOff>27305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423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98442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59199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115951</xdr:rowOff>
    </xdr:from>
    <xdr:to>
      <xdr:col>24</xdr:col>
      <xdr:colOff>114300</xdr:colOff>
      <xdr:row>36</xdr:row>
      <xdr:rowOff>46101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138828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6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162052</xdr:rowOff>
    </xdr:from>
    <xdr:to>
      <xdr:col>20</xdr:col>
      <xdr:colOff>38100</xdr:colOff>
      <xdr:row>36</xdr:row>
      <xdr:rowOff>92202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83329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102616</xdr:rowOff>
    </xdr:from>
    <xdr:to>
      <xdr:col>15</xdr:col>
      <xdr:colOff>101600</xdr:colOff>
      <xdr:row>37</xdr:row>
      <xdr:rowOff>32766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23893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147955</xdr:rowOff>
    </xdr:from>
    <xdr:to>
      <xdr:col>10</xdr:col>
      <xdr:colOff>165100</xdr:colOff>
      <xdr:row>37</xdr:row>
      <xdr:rowOff>78105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69232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119380</xdr:rowOff>
    </xdr:from>
    <xdr:to>
      <xdr:col>6</xdr:col>
      <xdr:colOff>38100</xdr:colOff>
      <xdr:row>37</xdr:row>
      <xdr:rowOff>49530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40657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126277</xdr:rowOff>
    </xdr:from>
    <xdr:to>
      <xdr:col>24</xdr:col>
      <xdr:colOff>63500</xdr:colOff>
      <xdr:row>57</xdr:row>
      <xdr:rowOff>3898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27477"/>
          <a:ext cx="838200" cy="4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107989</xdr:rowOff>
    </xdr:from>
    <xdr:to>
      <xdr:col>19</xdr:col>
      <xdr:colOff>177800</xdr:colOff>
      <xdr:row>56</xdr:row>
      <xdr:rowOff>126277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537739"/>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152451</xdr:rowOff>
    </xdr:from>
    <xdr:to>
      <xdr:col>15</xdr:col>
      <xdr:colOff>50800</xdr:colOff>
      <xdr:row>55</xdr:row>
      <xdr:rowOff>107989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67851"/>
          <a:ext cx="889000" cy="4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94937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152451</xdr:rowOff>
    </xdr:from>
    <xdr:to>
      <xdr:col>10</xdr:col>
      <xdr:colOff>114300</xdr:colOff>
      <xdr:row>57</xdr:row>
      <xdr:rowOff>70503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67851"/>
          <a:ext cx="889000" cy="77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61930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124548</xdr:rowOff>
    </xdr:from>
    <xdr:to>
      <xdr:col>24</xdr:col>
      <xdr:colOff>114300</xdr:colOff>
      <xdr:row>57</xdr:row>
      <xdr:rowOff>54698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102975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75477</xdr:rowOff>
    </xdr:from>
    <xdr:to>
      <xdr:col>20</xdr:col>
      <xdr:colOff>38100</xdr:colOff>
      <xdr:row>57</xdr:row>
      <xdr:rowOff>5627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168204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57189</xdr:rowOff>
    </xdr:from>
    <xdr:to>
      <xdr:col>15</xdr:col>
      <xdr:colOff>101600</xdr:colOff>
      <xdr:row>55</xdr:row>
      <xdr:rowOff>158789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8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3866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26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101651</xdr:rowOff>
    </xdr:from>
    <xdr:to>
      <xdr:col>10</xdr:col>
      <xdr:colOff>165100</xdr:colOff>
      <xdr:row>53</xdr:row>
      <xdr:rowOff>31801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48328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7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19703</xdr:rowOff>
    </xdr:from>
    <xdr:to>
      <xdr:col>6</xdr:col>
      <xdr:colOff>38100</xdr:colOff>
      <xdr:row>57</xdr:row>
      <xdr:rowOff>121303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112430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8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58275</xdr:rowOff>
    </xdr:from>
    <xdr:to>
      <xdr:col>24</xdr:col>
      <xdr:colOff>62865</xdr:colOff>
      <xdr:row>76</xdr:row>
      <xdr:rowOff>92663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59775"/>
          <a:ext cx="1270" cy="1063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96490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12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92663</xdr:rowOff>
    </xdr:from>
    <xdr:to>
      <xdr:col>24</xdr:col>
      <xdr:colOff>152400</xdr:colOff>
      <xdr:row>76</xdr:row>
      <xdr:rowOff>92663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12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3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58275</xdr:rowOff>
    </xdr:from>
    <xdr:to>
      <xdr:col>24</xdr:col>
      <xdr:colOff>152400</xdr:colOff>
      <xdr:row>70</xdr:row>
      <xdr:rowOff>58275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5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92663</xdr:rowOff>
    </xdr:from>
    <xdr:to>
      <xdr:col>24</xdr:col>
      <xdr:colOff>63500</xdr:colOff>
      <xdr:row>77</xdr:row>
      <xdr:rowOff>110440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22863"/>
          <a:ext cx="838200" cy="18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13740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29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162313</xdr:rowOff>
    </xdr:from>
    <xdr:to>
      <xdr:col>24</xdr:col>
      <xdr:colOff>114300</xdr:colOff>
      <xdr:row>74</xdr:row>
      <xdr:rowOff>92463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7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141898</xdr:rowOff>
    </xdr:from>
    <xdr:to>
      <xdr:col>19</xdr:col>
      <xdr:colOff>177800</xdr:colOff>
      <xdr:row>77</xdr:row>
      <xdr:rowOff>110440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72098"/>
          <a:ext cx="889000" cy="1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132672</xdr:rowOff>
    </xdr:from>
    <xdr:to>
      <xdr:col>20</xdr:col>
      <xdr:colOff>38100</xdr:colOff>
      <xdr:row>75</xdr:row>
      <xdr:rowOff>62822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79349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9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141898</xdr:rowOff>
    </xdr:from>
    <xdr:to>
      <xdr:col>15</xdr:col>
      <xdr:colOff>50800</xdr:colOff>
      <xdr:row>78</xdr:row>
      <xdr:rowOff>51623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72098"/>
          <a:ext cx="889000" cy="25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12809</xdr:rowOff>
    </xdr:from>
    <xdr:to>
      <xdr:col>15</xdr:col>
      <xdr:colOff>101600</xdr:colOff>
      <xdr:row>74</xdr:row>
      <xdr:rowOff>114409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130936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47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51623</xdr:rowOff>
    </xdr:from>
    <xdr:to>
      <xdr:col>10</xdr:col>
      <xdr:colOff>114300</xdr:colOff>
      <xdr:row>78</xdr:row>
      <xdr:rowOff>105573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24723"/>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128731</xdr:rowOff>
    </xdr:from>
    <xdr:to>
      <xdr:col>10</xdr:col>
      <xdr:colOff>165100</xdr:colOff>
      <xdr:row>76</xdr:row>
      <xdr:rowOff>58880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75408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15388</xdr:rowOff>
    </xdr:from>
    <xdr:to>
      <xdr:col>6</xdr:col>
      <xdr:colOff>38100</xdr:colOff>
      <xdr:row>76</xdr:row>
      <xdr:rowOff>116988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41863</xdr:rowOff>
    </xdr:from>
    <xdr:to>
      <xdr:col>24</xdr:col>
      <xdr:colOff>114300</xdr:colOff>
      <xdr:row>76</xdr:row>
      <xdr:rowOff>143463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7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128240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8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59640</xdr:rowOff>
    </xdr:from>
    <xdr:to>
      <xdr:col>20</xdr:col>
      <xdr:colOff>38100</xdr:colOff>
      <xdr:row>77</xdr:row>
      <xdr:rowOff>161240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152367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5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91098</xdr:rowOff>
    </xdr:from>
    <xdr:to>
      <xdr:col>15</xdr:col>
      <xdr:colOff>101600</xdr:colOff>
      <xdr:row>77</xdr:row>
      <xdr:rowOff>21248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12375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1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823</xdr:rowOff>
    </xdr:from>
    <xdr:to>
      <xdr:col>10</xdr:col>
      <xdr:colOff>165100</xdr:colOff>
      <xdr:row>78</xdr:row>
      <xdr:rowOff>102423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93550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6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54773</xdr:rowOff>
    </xdr:from>
    <xdr:to>
      <xdr:col>6</xdr:col>
      <xdr:colOff>38100</xdr:colOff>
      <xdr:row>78</xdr:row>
      <xdr:rowOff>156373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2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147500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2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36449</xdr:rowOff>
    </xdr:from>
    <xdr:to>
      <xdr:col>24</xdr:col>
      <xdr:colOff>62865</xdr:colOff>
      <xdr:row>99</xdr:row>
      <xdr:rowOff>51639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6152749"/>
          <a:ext cx="1270" cy="872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55466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2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51639</xdr:rowOff>
    </xdr:from>
    <xdr:to>
      <xdr:col>24</xdr:col>
      <xdr:colOff>152400</xdr:colOff>
      <xdr:row>99</xdr:row>
      <xdr:rowOff>51639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2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154576</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92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36449</xdr:rowOff>
    </xdr:from>
    <xdr:to>
      <xdr:col>24</xdr:col>
      <xdr:colOff>152400</xdr:colOff>
      <xdr:row>94</xdr:row>
      <xdr:rowOff>36449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15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26760</xdr:rowOff>
    </xdr:from>
    <xdr:to>
      <xdr:col>24</xdr:col>
      <xdr:colOff>63500</xdr:colOff>
      <xdr:row>95</xdr:row>
      <xdr:rowOff>48907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14510"/>
          <a:ext cx="838200" cy="2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35831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6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57404</xdr:rowOff>
    </xdr:from>
    <xdr:to>
      <xdr:col>24</xdr:col>
      <xdr:colOff>114300</xdr:colOff>
      <xdr:row>97</xdr:row>
      <xdr:rowOff>159004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48907</xdr:rowOff>
    </xdr:from>
    <xdr:to>
      <xdr:col>19</xdr:col>
      <xdr:colOff>177800</xdr:colOff>
      <xdr:row>95</xdr:row>
      <xdr:rowOff>66903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336657"/>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50940</xdr:rowOff>
    </xdr:from>
    <xdr:to>
      <xdr:col>20</xdr:col>
      <xdr:colOff>38100</xdr:colOff>
      <xdr:row>97</xdr:row>
      <xdr:rowOff>152540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8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143667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77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111976</xdr:rowOff>
    </xdr:from>
    <xdr:to>
      <xdr:col>15</xdr:col>
      <xdr:colOff>50800</xdr:colOff>
      <xdr:row>95</xdr:row>
      <xdr:rowOff>66903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5542476"/>
          <a:ext cx="889000" cy="8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47943</xdr:rowOff>
    </xdr:from>
    <xdr:to>
      <xdr:col>15</xdr:col>
      <xdr:colOff>101600</xdr:colOff>
      <xdr:row>97</xdr:row>
      <xdr:rowOff>149543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7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140670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7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111976</xdr:rowOff>
    </xdr:from>
    <xdr:to>
      <xdr:col>10</xdr:col>
      <xdr:colOff>114300</xdr:colOff>
      <xdr:row>92</xdr:row>
      <xdr:rowOff>83871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542476"/>
          <a:ext cx="889000" cy="3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131865</xdr:rowOff>
    </xdr:from>
    <xdr:to>
      <xdr:col>10</xdr:col>
      <xdr:colOff>165100</xdr:colOff>
      <xdr:row>98</xdr:row>
      <xdr:rowOff>62015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6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53142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1969</xdr:rowOff>
    </xdr:from>
    <xdr:to>
      <xdr:col>6</xdr:col>
      <xdr:colOff>38100</xdr:colOff>
      <xdr:row>98</xdr:row>
      <xdr:rowOff>103569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147410</xdr:rowOff>
    </xdr:from>
    <xdr:to>
      <xdr:col>24</xdr:col>
      <xdr:colOff>114300</xdr:colOff>
      <xdr:row>95</xdr:row>
      <xdr:rowOff>77560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6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170287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1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169557</xdr:rowOff>
    </xdr:from>
    <xdr:to>
      <xdr:col>20</xdr:col>
      <xdr:colOff>38100</xdr:colOff>
      <xdr:row>95</xdr:row>
      <xdr:rowOff>99707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28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116234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06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16103</xdr:rowOff>
    </xdr:from>
    <xdr:to>
      <xdr:col>15</xdr:col>
      <xdr:colOff>101600</xdr:colOff>
      <xdr:row>95</xdr:row>
      <xdr:rowOff>117703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3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134230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0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61176</xdr:rowOff>
    </xdr:from>
    <xdr:to>
      <xdr:col>10</xdr:col>
      <xdr:colOff>165100</xdr:colOff>
      <xdr:row>90</xdr:row>
      <xdr:rowOff>162776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49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7853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526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33071</xdr:rowOff>
    </xdr:from>
    <xdr:to>
      <xdr:col>6</xdr:col>
      <xdr:colOff>38100</xdr:colOff>
      <xdr:row>92</xdr:row>
      <xdr:rowOff>134671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58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151198</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558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26924</xdr:rowOff>
    </xdr:from>
    <xdr:to>
      <xdr:col>55</xdr:col>
      <xdr:colOff>0</xdr:colOff>
      <xdr:row>39</xdr:row>
      <xdr:rowOff>35687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13474"/>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26924</xdr:rowOff>
    </xdr:from>
    <xdr:to>
      <xdr:col>50</xdr:col>
      <xdr:colOff>114300</xdr:colOff>
      <xdr:row>39</xdr:row>
      <xdr:rowOff>38735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13474"/>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38354</xdr:rowOff>
    </xdr:from>
    <xdr:to>
      <xdr:col>45</xdr:col>
      <xdr:colOff>177800</xdr:colOff>
      <xdr:row>39</xdr:row>
      <xdr:rowOff>38735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2490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34163</xdr:rowOff>
    </xdr:from>
    <xdr:to>
      <xdr:col>41</xdr:col>
      <xdr:colOff>50800</xdr:colOff>
      <xdr:row>39</xdr:row>
      <xdr:rowOff>38354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2071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13098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156337</xdr:rowOff>
    </xdr:from>
    <xdr:to>
      <xdr:col>55</xdr:col>
      <xdr:colOff>50800</xdr:colOff>
      <xdr:row>39</xdr:row>
      <xdr:rowOff>86487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71264</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863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147574</xdr:rowOff>
    </xdr:from>
    <xdr:to>
      <xdr:col>50</xdr:col>
      <xdr:colOff>165100</xdr:colOff>
      <xdr:row>39</xdr:row>
      <xdr:rowOff>77724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68851</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5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159385</xdr:rowOff>
    </xdr:from>
    <xdr:to>
      <xdr:col>46</xdr:col>
      <xdr:colOff>38100</xdr:colOff>
      <xdr:row>39</xdr:row>
      <xdr:rowOff>89535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80662</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159004</xdr:rowOff>
    </xdr:from>
    <xdr:to>
      <xdr:col>41</xdr:col>
      <xdr:colOff>101600</xdr:colOff>
      <xdr:row>39</xdr:row>
      <xdr:rowOff>89154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80281</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154813</xdr:rowOff>
    </xdr:from>
    <xdr:to>
      <xdr:col>36</xdr:col>
      <xdr:colOff>165100</xdr:colOff>
      <xdr:row>39</xdr:row>
      <xdr:rowOff>84963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76090</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71806</xdr:rowOff>
    </xdr:from>
    <xdr:to>
      <xdr:col>55</xdr:col>
      <xdr:colOff>0</xdr:colOff>
      <xdr:row>57</xdr:row>
      <xdr:rowOff>97237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44456"/>
          <a:ext cx="838200" cy="2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141190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399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36582</xdr:rowOff>
    </xdr:from>
    <xdr:to>
      <xdr:col>50</xdr:col>
      <xdr:colOff>114300</xdr:colOff>
      <xdr:row>57</xdr:row>
      <xdr:rowOff>97237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09232"/>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75620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3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151149</xdr:rowOff>
    </xdr:from>
    <xdr:to>
      <xdr:col>45</xdr:col>
      <xdr:colOff>177800</xdr:colOff>
      <xdr:row>57</xdr:row>
      <xdr:rowOff>36582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580899"/>
          <a:ext cx="889000" cy="22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105471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151149</xdr:rowOff>
    </xdr:from>
    <xdr:to>
      <xdr:col>41</xdr:col>
      <xdr:colOff>50800</xdr:colOff>
      <xdr:row>57</xdr:row>
      <xdr:rowOff>166332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580899"/>
          <a:ext cx="889000" cy="35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10412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21006</xdr:rowOff>
    </xdr:from>
    <xdr:to>
      <xdr:col>55</xdr:col>
      <xdr:colOff>50800</xdr:colOff>
      <xdr:row>57</xdr:row>
      <xdr:rowOff>122606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170883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46437</xdr:rowOff>
    </xdr:from>
    <xdr:to>
      <xdr:col>50</xdr:col>
      <xdr:colOff>165100</xdr:colOff>
      <xdr:row>57</xdr:row>
      <xdr:rowOff>148037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1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139164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1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157232</xdr:rowOff>
    </xdr:from>
    <xdr:to>
      <xdr:col>46</xdr:col>
      <xdr:colOff>38100</xdr:colOff>
      <xdr:row>57</xdr:row>
      <xdr:rowOff>87382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78509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85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100349</xdr:rowOff>
    </xdr:from>
    <xdr:to>
      <xdr:col>41</xdr:col>
      <xdr:colOff>101600</xdr:colOff>
      <xdr:row>56</xdr:row>
      <xdr:rowOff>30499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3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47026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30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115532</xdr:rowOff>
    </xdr:from>
    <xdr:to>
      <xdr:col>36</xdr:col>
      <xdr:colOff>165100</xdr:colOff>
      <xdr:row>58</xdr:row>
      <xdr:rowOff>45682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8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36809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8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107696</xdr:rowOff>
    </xdr:from>
    <xdr:to>
      <xdr:col>55</xdr:col>
      <xdr:colOff>0</xdr:colOff>
      <xdr:row>78</xdr:row>
      <xdr:rowOff>29122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09346"/>
          <a:ext cx="838200" cy="9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78630</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7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107696</xdr:rowOff>
    </xdr:from>
    <xdr:to>
      <xdr:col>50</xdr:col>
      <xdr:colOff>114300</xdr:colOff>
      <xdr:row>78</xdr:row>
      <xdr:rowOff>37548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09346"/>
          <a:ext cx="889000" cy="10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138002</xdr:rowOff>
    </xdr:from>
    <xdr:to>
      <xdr:col>45</xdr:col>
      <xdr:colOff>177800</xdr:colOff>
      <xdr:row>78</xdr:row>
      <xdr:rowOff>37548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39652"/>
          <a:ext cx="889000" cy="7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138002</xdr:rowOff>
    </xdr:from>
    <xdr:to>
      <xdr:col>41</xdr:col>
      <xdr:colOff>50800</xdr:colOff>
      <xdr:row>78</xdr:row>
      <xdr:rowOff>92511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39652"/>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149772</xdr:rowOff>
    </xdr:from>
    <xdr:to>
      <xdr:col>55</xdr:col>
      <xdr:colOff>50800</xdr:colOff>
      <xdr:row>78</xdr:row>
      <xdr:rowOff>79922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128199</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2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56896</xdr:rowOff>
    </xdr:from>
    <xdr:to>
      <xdr:col>50</xdr:col>
      <xdr:colOff>165100</xdr:colOff>
      <xdr:row>77</xdr:row>
      <xdr:rowOff>158496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149623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3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158198</xdr:rowOff>
    </xdr:from>
    <xdr:to>
      <xdr:col>46</xdr:col>
      <xdr:colOff>38100</xdr:colOff>
      <xdr:row>78</xdr:row>
      <xdr:rowOff>88348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79475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87202</xdr:rowOff>
    </xdr:from>
    <xdr:to>
      <xdr:col>41</xdr:col>
      <xdr:colOff>101600</xdr:colOff>
      <xdr:row>78</xdr:row>
      <xdr:rowOff>17352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8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8479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38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41711</xdr:rowOff>
    </xdr:from>
    <xdr:to>
      <xdr:col>36</xdr:col>
      <xdr:colOff>165100</xdr:colOff>
      <xdr:row>78</xdr:row>
      <xdr:rowOff>143311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1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134438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0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43878</xdr:rowOff>
    </xdr:from>
    <xdr:to>
      <xdr:col>55</xdr:col>
      <xdr:colOff>0</xdr:colOff>
      <xdr:row>96</xdr:row>
      <xdr:rowOff>134862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03078"/>
          <a:ext cx="838200" cy="9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86837</xdr:rowOff>
    </xdr:from>
    <xdr:to>
      <xdr:col>50</xdr:col>
      <xdr:colOff>114300</xdr:colOff>
      <xdr:row>96</xdr:row>
      <xdr:rowOff>134862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46037"/>
          <a:ext cx="889000" cy="4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86837</xdr:rowOff>
    </xdr:from>
    <xdr:to>
      <xdr:col>45</xdr:col>
      <xdr:colOff>177800</xdr:colOff>
      <xdr:row>97</xdr:row>
      <xdr:rowOff>56928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46037"/>
          <a:ext cx="889000" cy="14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56928</xdr:rowOff>
    </xdr:from>
    <xdr:to>
      <xdr:col>41</xdr:col>
      <xdr:colOff>50800</xdr:colOff>
      <xdr:row>97</xdr:row>
      <xdr:rowOff>163855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87578"/>
          <a:ext cx="889000" cy="10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30948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86917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164528</xdr:rowOff>
    </xdr:from>
    <xdr:to>
      <xdr:col>55</xdr:col>
      <xdr:colOff>50800</xdr:colOff>
      <xdr:row>96</xdr:row>
      <xdr:rowOff>94678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5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142955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3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84062</xdr:rowOff>
    </xdr:from>
    <xdr:to>
      <xdr:col>50</xdr:col>
      <xdr:colOff>165100</xdr:colOff>
      <xdr:row>97</xdr:row>
      <xdr:rowOff>14212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4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5339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6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36037</xdr:rowOff>
    </xdr:from>
    <xdr:to>
      <xdr:col>46</xdr:col>
      <xdr:colOff>38100</xdr:colOff>
      <xdr:row>96</xdr:row>
      <xdr:rowOff>137637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128764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58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6128</xdr:rowOff>
    </xdr:from>
    <xdr:to>
      <xdr:col>41</xdr:col>
      <xdr:colOff>101600</xdr:colOff>
      <xdr:row>97</xdr:row>
      <xdr:rowOff>107728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98855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2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113055</xdr:rowOff>
    </xdr:from>
    <xdr:to>
      <xdr:col>36</xdr:col>
      <xdr:colOff>165100</xdr:colOff>
      <xdr:row>98</xdr:row>
      <xdr:rowOff>43205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34332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3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145110</xdr:rowOff>
    </xdr:from>
    <xdr:to>
      <xdr:col>85</xdr:col>
      <xdr:colOff>127000</xdr:colOff>
      <xdr:row>37</xdr:row>
      <xdr:rowOff>132080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145860"/>
          <a:ext cx="838200" cy="3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69080</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41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45250</xdr:rowOff>
    </xdr:from>
    <xdr:to>
      <xdr:col>81</xdr:col>
      <xdr:colOff>50800</xdr:colOff>
      <xdr:row>37</xdr:row>
      <xdr:rowOff>132080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388900"/>
          <a:ext cx="889000" cy="8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90936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45250</xdr:rowOff>
    </xdr:from>
    <xdr:to>
      <xdr:col>76</xdr:col>
      <xdr:colOff>114300</xdr:colOff>
      <xdr:row>37</xdr:row>
      <xdr:rowOff>123812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388900"/>
          <a:ext cx="889000" cy="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50550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74473</xdr:rowOff>
    </xdr:from>
    <xdr:to>
      <xdr:col>71</xdr:col>
      <xdr:colOff>177800</xdr:colOff>
      <xdr:row>37</xdr:row>
      <xdr:rowOff>123812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418123"/>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94310</xdr:rowOff>
    </xdr:from>
    <xdr:to>
      <xdr:col>85</xdr:col>
      <xdr:colOff>177800</xdr:colOff>
      <xdr:row>36</xdr:row>
      <xdr:rowOff>24460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117187</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94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81280</xdr:rowOff>
    </xdr:from>
    <xdr:to>
      <xdr:col>81</xdr:col>
      <xdr:colOff>101600</xdr:colOff>
      <xdr:row>38</xdr:row>
      <xdr:rowOff>11430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2557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1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165900</xdr:rowOff>
    </xdr:from>
    <xdr:to>
      <xdr:col>76</xdr:col>
      <xdr:colOff>165100</xdr:colOff>
      <xdr:row>37</xdr:row>
      <xdr:rowOff>96050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87177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3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73012</xdr:rowOff>
    </xdr:from>
    <xdr:to>
      <xdr:col>72</xdr:col>
      <xdr:colOff>38100</xdr:colOff>
      <xdr:row>38</xdr:row>
      <xdr:rowOff>3163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16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165740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23673</xdr:rowOff>
    </xdr:from>
    <xdr:to>
      <xdr:col>67</xdr:col>
      <xdr:colOff>101600</xdr:colOff>
      <xdr:row>37</xdr:row>
      <xdr:rowOff>125273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116400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6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69977</xdr:rowOff>
    </xdr:from>
    <xdr:to>
      <xdr:col>85</xdr:col>
      <xdr:colOff>127000</xdr:colOff>
      <xdr:row>59</xdr:row>
      <xdr:rowOff>28505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10014077"/>
          <a:ext cx="838200" cy="1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69977</xdr:rowOff>
    </xdr:from>
    <xdr:to>
      <xdr:col>81</xdr:col>
      <xdr:colOff>50800</xdr:colOff>
      <xdr:row>58</xdr:row>
      <xdr:rowOff>129413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10014077"/>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89202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118840</xdr:rowOff>
    </xdr:from>
    <xdr:to>
      <xdr:col>76</xdr:col>
      <xdr:colOff>114300</xdr:colOff>
      <xdr:row>58</xdr:row>
      <xdr:rowOff>129413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10062940"/>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149553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129394</xdr:rowOff>
    </xdr:from>
    <xdr:to>
      <xdr:col>71</xdr:col>
      <xdr:colOff>177800</xdr:colOff>
      <xdr:row>58</xdr:row>
      <xdr:rowOff>118840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730594"/>
          <a:ext cx="889000" cy="33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122540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149155</xdr:rowOff>
    </xdr:from>
    <xdr:to>
      <xdr:col>85</xdr:col>
      <xdr:colOff>177800</xdr:colOff>
      <xdr:row>59</xdr:row>
      <xdr:rowOff>79305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100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64082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1000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19177</xdr:rowOff>
    </xdr:from>
    <xdr:to>
      <xdr:col>81</xdr:col>
      <xdr:colOff>101600</xdr:colOff>
      <xdr:row>58</xdr:row>
      <xdr:rowOff>120777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111904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78613</xdr:rowOff>
    </xdr:from>
    <xdr:to>
      <xdr:col>76</xdr:col>
      <xdr:colOff>165100</xdr:colOff>
      <xdr:row>59</xdr:row>
      <xdr:rowOff>8763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100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171340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11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68040</xdr:rowOff>
    </xdr:from>
    <xdr:to>
      <xdr:col>72</xdr:col>
      <xdr:colOff>38100</xdr:colOff>
      <xdr:row>58</xdr:row>
      <xdr:rowOff>169640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100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160767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10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78594</xdr:rowOff>
    </xdr:from>
    <xdr:to>
      <xdr:col>67</xdr:col>
      <xdr:colOff>101600</xdr:colOff>
      <xdr:row>57</xdr:row>
      <xdr:rowOff>8744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25271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5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39115</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3665"/>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22752</xdr:rowOff>
    </xdr:from>
    <xdr:to>
      <xdr:col>71</xdr:col>
      <xdr:colOff>177800</xdr:colOff>
      <xdr:row>79</xdr:row>
      <xdr:rowOff>39115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67302"/>
          <a:ext cx="889000" cy="1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135417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159765</xdr:rowOff>
    </xdr:from>
    <xdr:to>
      <xdr:col>72</xdr:col>
      <xdr:colOff>38100</xdr:colOff>
      <xdr:row>79</xdr:row>
      <xdr:rowOff>89915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81042</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2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143402</xdr:rowOff>
    </xdr:from>
    <xdr:to>
      <xdr:col>67</xdr:col>
      <xdr:colOff>101600</xdr:colOff>
      <xdr:row>79</xdr:row>
      <xdr:rowOff>73552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64679</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60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132989</xdr:rowOff>
    </xdr:from>
    <xdr:to>
      <xdr:col>85</xdr:col>
      <xdr:colOff>127000</xdr:colOff>
      <xdr:row>96</xdr:row>
      <xdr:rowOff>25743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420739"/>
          <a:ext cx="8382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39344</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5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160258</xdr:rowOff>
    </xdr:from>
    <xdr:to>
      <xdr:col>81</xdr:col>
      <xdr:colOff>50800</xdr:colOff>
      <xdr:row>96</xdr:row>
      <xdr:rowOff>25743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448008"/>
          <a:ext cx="889000" cy="3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152931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9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160258</xdr:rowOff>
    </xdr:from>
    <xdr:to>
      <xdr:col>76</xdr:col>
      <xdr:colOff>114300</xdr:colOff>
      <xdr:row>96</xdr:row>
      <xdr:rowOff>61894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448008"/>
          <a:ext cx="889000" cy="7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152832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61894</xdr:rowOff>
    </xdr:from>
    <xdr:to>
      <xdr:col>71</xdr:col>
      <xdr:colOff>177800</xdr:colOff>
      <xdr:row>96</xdr:row>
      <xdr:rowOff>147799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521094"/>
          <a:ext cx="889000" cy="8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111406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116290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82189</xdr:rowOff>
    </xdr:from>
    <xdr:to>
      <xdr:col>85</xdr:col>
      <xdr:colOff>177800</xdr:colOff>
      <xdr:row>96</xdr:row>
      <xdr:rowOff>12339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3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60616</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3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146393</xdr:rowOff>
    </xdr:from>
    <xdr:to>
      <xdr:col>81</xdr:col>
      <xdr:colOff>101600</xdr:colOff>
      <xdr:row>96</xdr:row>
      <xdr:rowOff>76543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4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67670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52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109458</xdr:rowOff>
    </xdr:from>
    <xdr:to>
      <xdr:col>76</xdr:col>
      <xdr:colOff>165100</xdr:colOff>
      <xdr:row>96</xdr:row>
      <xdr:rowOff>39608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39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30735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48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11094</xdr:rowOff>
    </xdr:from>
    <xdr:to>
      <xdr:col>72</xdr:col>
      <xdr:colOff>38100</xdr:colOff>
      <xdr:row>96</xdr:row>
      <xdr:rowOff>112694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4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103821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56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96999</xdr:rowOff>
    </xdr:from>
    <xdr:to>
      <xdr:col>67</xdr:col>
      <xdr:colOff>101600</xdr:colOff>
      <xdr:row>97</xdr:row>
      <xdr:rowOff>27149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5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18276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6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・総務費は、前年度から</a:t>
          </a:r>
          <a:r>
            <a:rPr kumimoji="1" lang="en-US" altLang="ja-JP" sz="1200">
              <a:latin typeface="ＭＳ Ｐゴシック" panose="020B0600070205080204" pitchFamily="50" charset="-128"/>
              <a:ea typeface="ＭＳ Ｐゴシック" panose="020B0600070205080204" pitchFamily="50" charset="-128"/>
            </a:rPr>
            <a:t>10,733</a:t>
          </a:r>
          <a:r>
            <a:rPr kumimoji="1" lang="ja-JP" altLang="en-US" sz="1200">
              <a:latin typeface="ＭＳ Ｐゴシック" panose="020B0600070205080204" pitchFamily="50" charset="-128"/>
              <a:ea typeface="ＭＳ Ｐゴシック" panose="020B0600070205080204" pitchFamily="50" charset="-128"/>
            </a:rPr>
            <a:t>円減少し、住民一人当たり</a:t>
          </a:r>
          <a:r>
            <a:rPr kumimoji="1" lang="en-US" altLang="ja-JP" sz="1200">
              <a:latin typeface="ＭＳ Ｐゴシック" panose="020B0600070205080204" pitchFamily="50" charset="-128"/>
              <a:ea typeface="ＭＳ Ｐゴシック" panose="020B0600070205080204" pitchFamily="50" charset="-128"/>
            </a:rPr>
            <a:t>67,203</a:t>
          </a:r>
          <a:r>
            <a:rPr kumimoji="1" lang="ja-JP" altLang="en-US" sz="1200">
              <a:latin typeface="ＭＳ Ｐゴシック" panose="020B0600070205080204" pitchFamily="50" charset="-128"/>
              <a:ea typeface="ＭＳ Ｐゴシック" panose="020B0600070205080204" pitchFamily="50" charset="-128"/>
            </a:rPr>
            <a:t>円となった。前年度に物価高騰対策臨時特別給付金給付事業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約</a:t>
          </a:r>
          <a:r>
            <a:rPr kumimoji="1" lang="en-US" altLang="ja-JP" sz="1200">
              <a:latin typeface="ＭＳ Ｐゴシック" panose="020B0600070205080204" pitchFamily="50" charset="-128"/>
              <a:ea typeface="ＭＳ Ｐゴシック" panose="020B0600070205080204" pitchFamily="50" charset="-128"/>
            </a:rPr>
            <a:t>45.7</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を実施したため、前年度比較で大幅な減となった。今後は自治体</a:t>
          </a:r>
          <a:r>
            <a:rPr kumimoji="1" lang="en-US" altLang="ja-JP" sz="1200">
              <a:latin typeface="ＭＳ Ｐゴシック" panose="020B0600070205080204" pitchFamily="50" charset="-128"/>
              <a:ea typeface="ＭＳ Ｐゴシック" panose="020B0600070205080204" pitchFamily="50" charset="-128"/>
            </a:rPr>
            <a:t>DX</a:t>
          </a:r>
          <a:r>
            <a:rPr kumimoji="1" lang="ja-JP" altLang="en-US" sz="1200">
              <a:latin typeface="ＭＳ Ｐゴシック" panose="020B0600070205080204" pitchFamily="50" charset="-128"/>
              <a:ea typeface="ＭＳ Ｐゴシック" panose="020B0600070205080204" pitchFamily="50" charset="-128"/>
            </a:rPr>
            <a:t>や自治体システム標準化等の新たな財政需要が見込まれるため、臨時的な支出がない限りは数値を抑えていきたい。</a:t>
          </a:r>
        </a:p>
        <a:p>
          <a:r>
            <a:rPr kumimoji="1" lang="ja-JP" altLang="en-US" sz="1200">
              <a:latin typeface="ＭＳ Ｐゴシック" panose="020B0600070205080204" pitchFamily="50" charset="-128"/>
              <a:ea typeface="ＭＳ Ｐゴシック" panose="020B0600070205080204" pitchFamily="50" charset="-128"/>
            </a:rPr>
            <a:t>・民生費は、前年度から</a:t>
          </a:r>
          <a:r>
            <a:rPr kumimoji="1" lang="en-US" altLang="ja-JP" sz="1200">
              <a:latin typeface="ＭＳ Ｐゴシック" panose="020B0600070205080204" pitchFamily="50" charset="-128"/>
              <a:ea typeface="ＭＳ Ｐゴシック" panose="020B0600070205080204" pitchFamily="50" charset="-128"/>
            </a:rPr>
            <a:t>17,383</a:t>
          </a:r>
          <a:r>
            <a:rPr kumimoji="1" lang="ja-JP" altLang="en-US" sz="1200">
              <a:latin typeface="ＭＳ Ｐゴシック" panose="020B0600070205080204" pitchFamily="50" charset="-128"/>
              <a:ea typeface="ＭＳ Ｐゴシック" panose="020B0600070205080204" pitchFamily="50" charset="-128"/>
            </a:rPr>
            <a:t>円増加し、住民一人当たり</a:t>
          </a:r>
          <a:r>
            <a:rPr kumimoji="1" lang="en-US" altLang="ja-JP" sz="1200">
              <a:latin typeface="ＭＳ Ｐゴシック" panose="020B0600070205080204" pitchFamily="50" charset="-128"/>
              <a:ea typeface="ＭＳ Ｐゴシック" panose="020B0600070205080204" pitchFamily="50" charset="-128"/>
            </a:rPr>
            <a:t>167,821</a:t>
          </a:r>
          <a:r>
            <a:rPr kumimoji="1" lang="ja-JP" altLang="en-US" sz="1200">
              <a:latin typeface="ＭＳ Ｐゴシック" panose="020B0600070205080204" pitchFamily="50" charset="-128"/>
              <a:ea typeface="ＭＳ Ｐゴシック" panose="020B0600070205080204" pitchFamily="50" charset="-128"/>
            </a:rPr>
            <a:t>円となった。住民税非課税世帯等物価高騰対策給付金</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約</a:t>
          </a:r>
          <a:r>
            <a:rPr kumimoji="1" lang="en-US" altLang="ja-JP" sz="1200">
              <a:latin typeface="ＭＳ Ｐゴシック" panose="020B0600070205080204" pitchFamily="50" charset="-128"/>
              <a:ea typeface="ＭＳ Ｐゴシック" panose="020B0600070205080204" pitchFamily="50" charset="-128"/>
            </a:rPr>
            <a:t>583.2</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、就学前児童応援臨時給付金（約</a:t>
          </a:r>
          <a:r>
            <a:rPr kumimoji="1" lang="en-US" altLang="ja-JP" sz="1200">
              <a:latin typeface="ＭＳ Ｐゴシック" panose="020B0600070205080204" pitchFamily="50" charset="-128"/>
              <a:ea typeface="ＭＳ Ｐゴシック" panose="020B0600070205080204" pitchFamily="50" charset="-128"/>
            </a:rPr>
            <a:t>74.4</a:t>
          </a:r>
          <a:r>
            <a:rPr kumimoji="1" lang="ja-JP" altLang="en-US" sz="1200">
              <a:latin typeface="ＭＳ Ｐゴシック" panose="020B0600070205080204" pitchFamily="50" charset="-128"/>
              <a:ea typeface="ＭＳ Ｐゴシック" panose="020B0600070205080204" pitchFamily="50" charset="-128"/>
            </a:rPr>
            <a:t>百万円）及び子どもの成長応援臨時給付金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latin typeface="ＭＳ Ｐゴシック" panose="020B0600070205080204" pitchFamily="50" charset="-128"/>
              <a:ea typeface="ＭＳ Ｐゴシック" panose="020B0600070205080204" pitchFamily="50" charset="-128"/>
            </a:rPr>
            <a:t>等の臨時的な扶助費の支給が多かったため、前年度比較で大幅な増となった。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・衛生費は、前年度から</a:t>
          </a:r>
          <a:r>
            <a:rPr kumimoji="1" lang="en-US" altLang="ja-JP" sz="1200">
              <a:latin typeface="ＭＳ Ｐゴシック" panose="020B0600070205080204" pitchFamily="50" charset="-128"/>
              <a:ea typeface="ＭＳ Ｐゴシック" panose="020B0600070205080204" pitchFamily="50" charset="-128"/>
            </a:rPr>
            <a:t>1,744</a:t>
          </a:r>
          <a:r>
            <a:rPr kumimoji="1" lang="ja-JP" altLang="en-US" sz="1200">
              <a:latin typeface="ＭＳ Ｐゴシック" panose="020B0600070205080204" pitchFamily="50" charset="-128"/>
              <a:ea typeface="ＭＳ Ｐゴシック" panose="020B0600070205080204" pitchFamily="50" charset="-128"/>
            </a:rPr>
            <a:t>円増加し、住民一人当たり</a:t>
          </a:r>
          <a:r>
            <a:rPr kumimoji="1" lang="en-US" altLang="ja-JP" sz="1200">
              <a:latin typeface="ＭＳ Ｐゴシック" panose="020B0600070205080204" pitchFamily="50" charset="-128"/>
              <a:ea typeface="ＭＳ Ｐゴシック" panose="020B0600070205080204" pitchFamily="50" charset="-128"/>
            </a:rPr>
            <a:t>85,393</a:t>
          </a:r>
          <a:r>
            <a:rPr kumimoji="1" lang="ja-JP" altLang="en-US" sz="1200">
              <a:latin typeface="ＭＳ Ｐゴシック" panose="020B0600070205080204" pitchFamily="50" charset="-128"/>
              <a:ea typeface="ＭＳ Ｐゴシック" panose="020B0600070205080204" pitchFamily="50" charset="-128"/>
            </a:rPr>
            <a:t>円となった。地方独立行政法人総合病院国保旭中央病院への運営費負担金や貸付金（転貸債）の経費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約</a:t>
          </a:r>
          <a:r>
            <a:rPr kumimoji="1" lang="en-US" altLang="ja-JP" sz="1200">
              <a:latin typeface="ＭＳ Ｐゴシック" panose="020B0600070205080204" pitchFamily="50" charset="-128"/>
              <a:ea typeface="ＭＳ Ｐゴシック" panose="020B0600070205080204" pitchFamily="50" charset="-128"/>
            </a:rPr>
            <a:t>3,112</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があるため、類似団体平均に比べて高い状況で推移している。</a:t>
          </a:r>
        </a:p>
        <a:p>
          <a:r>
            <a:rPr kumimoji="1" lang="ja-JP" altLang="en-US" sz="1200">
              <a:latin typeface="ＭＳ Ｐゴシック" panose="020B0600070205080204" pitchFamily="50" charset="-128"/>
              <a:ea typeface="ＭＳ Ｐゴシック" panose="020B0600070205080204" pitchFamily="50" charset="-128"/>
            </a:rPr>
            <a:t>・商工費は、前年度から</a:t>
          </a:r>
          <a:r>
            <a:rPr kumimoji="1" lang="en-US" altLang="ja-JP" sz="1200">
              <a:latin typeface="ＭＳ Ｐゴシック" panose="020B0600070205080204" pitchFamily="50" charset="-128"/>
              <a:ea typeface="ＭＳ Ｐゴシック" panose="020B0600070205080204" pitchFamily="50" charset="-128"/>
            </a:rPr>
            <a:t>2,844</a:t>
          </a:r>
          <a:r>
            <a:rPr kumimoji="1" lang="ja-JP" altLang="en-US" sz="1200">
              <a:latin typeface="ＭＳ Ｐゴシック" panose="020B0600070205080204" pitchFamily="50" charset="-128"/>
              <a:ea typeface="ＭＳ Ｐゴシック" panose="020B0600070205080204" pitchFamily="50" charset="-128"/>
            </a:rPr>
            <a:t>円減少し、住民一人当たり</a:t>
          </a:r>
          <a:r>
            <a:rPr kumimoji="1" lang="en-US" altLang="ja-JP" sz="1200">
              <a:latin typeface="ＭＳ Ｐゴシック" panose="020B0600070205080204" pitchFamily="50" charset="-128"/>
              <a:ea typeface="ＭＳ Ｐゴシック" panose="020B0600070205080204" pitchFamily="50" charset="-128"/>
            </a:rPr>
            <a:t>7,386</a:t>
          </a:r>
          <a:r>
            <a:rPr kumimoji="1" lang="ja-JP" altLang="en-US" sz="1200">
              <a:latin typeface="ＭＳ Ｐゴシック" panose="020B0600070205080204" pitchFamily="50" charset="-128"/>
              <a:ea typeface="ＭＳ Ｐゴシック" panose="020B0600070205080204" pitchFamily="50" charset="-128"/>
            </a:rPr>
            <a:t>円となった。前年度に中小企業等物価高騰対策支援金給付事業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約</a:t>
          </a:r>
          <a:r>
            <a:rPr kumimoji="1" lang="en-US" altLang="ja-JP" sz="1200">
              <a:latin typeface="ＭＳ Ｐゴシック" panose="020B0600070205080204" pitchFamily="50" charset="-128"/>
              <a:ea typeface="ＭＳ Ｐゴシック" panose="020B0600070205080204" pitchFamily="50" charset="-128"/>
            </a:rPr>
            <a:t>230</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を実施したため、前年度比較で減となった。</a:t>
          </a:r>
        </a:p>
        <a:p>
          <a:r>
            <a:rPr kumimoji="1" lang="ja-JP" altLang="en-US" sz="1200">
              <a:latin typeface="ＭＳ Ｐゴシック" panose="020B0600070205080204" pitchFamily="50" charset="-128"/>
              <a:ea typeface="ＭＳ Ｐゴシック" panose="020B0600070205080204" pitchFamily="50" charset="-128"/>
            </a:rPr>
            <a:t>・消防費は、前年度から</a:t>
          </a:r>
          <a:r>
            <a:rPr kumimoji="1" lang="en-US" altLang="ja-JP" sz="1200">
              <a:latin typeface="ＭＳ Ｐゴシック" panose="020B0600070205080204" pitchFamily="50" charset="-128"/>
              <a:ea typeface="ＭＳ Ｐゴシック" panose="020B0600070205080204" pitchFamily="50" charset="-128"/>
            </a:rPr>
            <a:t>8,658</a:t>
          </a:r>
          <a:r>
            <a:rPr kumimoji="1" lang="ja-JP" altLang="en-US" sz="1200">
              <a:latin typeface="ＭＳ Ｐゴシック" panose="020B0600070205080204" pitchFamily="50" charset="-128"/>
              <a:ea typeface="ＭＳ Ｐゴシック" panose="020B0600070205080204" pitchFamily="50" charset="-128"/>
            </a:rPr>
            <a:t>円増加し、住民一人当たり</a:t>
          </a:r>
          <a:r>
            <a:rPr kumimoji="1" lang="en-US" altLang="ja-JP" sz="1200">
              <a:latin typeface="ＭＳ Ｐゴシック" panose="020B0600070205080204" pitchFamily="50" charset="-128"/>
              <a:ea typeface="ＭＳ Ｐゴシック" panose="020B0600070205080204" pitchFamily="50" charset="-128"/>
            </a:rPr>
            <a:t>25,358</a:t>
          </a:r>
          <a:r>
            <a:rPr kumimoji="1" lang="ja-JP" altLang="en-US" sz="1200">
              <a:latin typeface="ＭＳ Ｐゴシック" panose="020B0600070205080204" pitchFamily="50" charset="-128"/>
              <a:ea typeface="ＭＳ Ｐゴシック" panose="020B0600070205080204" pitchFamily="50" charset="-128"/>
            </a:rPr>
            <a:t>円となった。消防統合分署の建設により増加した。この建設工事は令和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年までの継続事業であるため、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類似団体平均に比べて高い状況で推移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することが見込まれる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・公債費は、前年度から</a:t>
          </a:r>
          <a:r>
            <a:rPr kumimoji="1" lang="en-US" altLang="ja-JP" sz="1200">
              <a:latin typeface="ＭＳ Ｐゴシック" panose="020B0600070205080204" pitchFamily="50" charset="-128"/>
              <a:ea typeface="ＭＳ Ｐゴシック" panose="020B0600070205080204" pitchFamily="50" charset="-128"/>
            </a:rPr>
            <a:t>3,932</a:t>
          </a:r>
          <a:r>
            <a:rPr kumimoji="1" lang="ja-JP" altLang="en-US" sz="1200">
              <a:latin typeface="ＭＳ Ｐゴシック" panose="020B0600070205080204" pitchFamily="50" charset="-128"/>
              <a:ea typeface="ＭＳ Ｐゴシック" panose="020B0600070205080204" pitchFamily="50" charset="-128"/>
            </a:rPr>
            <a:t>円増加し、住民一人当たり</a:t>
          </a:r>
          <a:r>
            <a:rPr kumimoji="1" lang="en-US" altLang="ja-JP" sz="1200">
              <a:latin typeface="ＭＳ Ｐゴシック" panose="020B0600070205080204" pitchFamily="50" charset="-128"/>
              <a:ea typeface="ＭＳ Ｐゴシック" panose="020B0600070205080204" pitchFamily="50" charset="-128"/>
            </a:rPr>
            <a:t>59,911</a:t>
          </a:r>
          <a:r>
            <a:rPr kumimoji="1" lang="ja-JP" altLang="en-US" sz="1200">
              <a:latin typeface="ＭＳ Ｐゴシック" panose="020B0600070205080204" pitchFamily="50" charset="-128"/>
              <a:ea typeface="ＭＳ Ｐゴシック" panose="020B0600070205080204" pitchFamily="50" charset="-128"/>
            </a:rPr>
            <a:t>円となった。地方債新規発行分の元金償還が始まったことにより増加した。これまでは類似団体平均よりも低い数値を示してきたが、今後は大型公共事業の元金償還が控えているため、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類似団体平均に比べて高い状況で推移することが見込まれる。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実質単年度収支が令和３年度決算からマイナスに転じている要因は、前年度決算剰余金の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を財政調整基金ではなく減債基金に積み立てたことで、実質単年度収支における黒字の要素である積立金の額が減少したためである。</a:t>
          </a:r>
          <a:endParaRPr lang="ja-JP" altLang="ja-JP" sz="1400">
            <a:effectLst/>
          </a:endParaRPr>
        </a:p>
        <a:p>
          <a:r>
            <a:rPr kumimoji="1" lang="ja-JP" altLang="ja-JP" sz="1100">
              <a:solidFill>
                <a:schemeClr val="dk1"/>
              </a:solidFill>
              <a:effectLst/>
              <a:latin typeface="+mn-lt"/>
              <a:ea typeface="+mn-ea"/>
              <a:cs typeface="+mn-cs"/>
            </a:rPr>
            <a:t>　今後も財政調整基金を取り崩しながらの財政運営が続く見込みであるため、財政調整基金の残高を注視しつつ、真に必要な事業の精査を行うなど行財政改革を推進し、健全な財政運営の確保に努めていく。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・連結赤字比率については、平成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年度以降、一般会計及び特別会計の実質収支額に赤字が生じたことはなく、また、公営企業会計においても資金不足額が生じたことはないため、連結赤字比率は算出されていない。</a:t>
          </a:r>
          <a:endParaRPr lang="ja-JP" altLang="ja-JP" sz="1300">
            <a:effectLst/>
          </a:endParaRPr>
        </a:p>
        <a:p>
          <a:r>
            <a:rPr kumimoji="1" lang="ja-JP" altLang="ja-JP" sz="1300">
              <a:solidFill>
                <a:schemeClr val="dk1"/>
              </a:solidFill>
              <a:effectLst/>
              <a:latin typeface="+mn-lt"/>
              <a:ea typeface="+mn-ea"/>
              <a:cs typeface="+mn-cs"/>
            </a:rPr>
            <a:t>　今後も赤字や資金不足が生じないよう、持続可能で適正な財政運営に努める。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・前年度と比べ元利償還金が</a:t>
          </a:r>
          <a:r>
            <a:rPr kumimoji="1" lang="en-US" altLang="ja-JP" sz="1200">
              <a:latin typeface="ＭＳ ゴシック" pitchFamily="49" charset="-128"/>
              <a:ea typeface="ＭＳ ゴシック" pitchFamily="49" charset="-128"/>
            </a:rPr>
            <a:t>81</a:t>
          </a:r>
          <a:r>
            <a:rPr kumimoji="1" lang="ja-JP" altLang="en-US" sz="1200">
              <a:latin typeface="ＭＳ ゴシック" pitchFamily="49" charset="-128"/>
              <a:ea typeface="ＭＳ ゴシック" pitchFamily="49" charset="-128"/>
            </a:rPr>
            <a:t>百万円増加し、算入公債費等は</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百万円増加している。実質公債費比率は前年度から</a:t>
          </a:r>
          <a:r>
            <a:rPr kumimoji="1" lang="en-US" altLang="ja-JP" sz="1200">
              <a:latin typeface="ＭＳ ゴシック" pitchFamily="49" charset="-128"/>
              <a:ea typeface="ＭＳ ゴシック" pitchFamily="49" charset="-128"/>
            </a:rPr>
            <a:t>0.4</a:t>
          </a:r>
          <a:r>
            <a:rPr kumimoji="1" lang="ja-JP" altLang="en-US" sz="1200">
              <a:latin typeface="ＭＳ ゴシック" pitchFamily="49" charset="-128"/>
              <a:ea typeface="ＭＳ ゴシック" pitchFamily="49" charset="-128"/>
            </a:rPr>
            <a:t>ポイント上昇した。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利息の将来負担を少なくするため、なるべく償還期間を短く設定しており、単年度の償還金額が大きくなっている。また、交付税措置の有利な地方債を活用しているが、理論償還設定条件における償還期間よりも借入期間を短く設定しているため、地方交付税算入公債費よりも元利償還金の増加率の方が大きい。</a:t>
          </a:r>
        </a:p>
        <a:p>
          <a:r>
            <a:rPr kumimoji="1" lang="ja-JP" altLang="en-US" sz="1200">
              <a:latin typeface="ＭＳ ゴシック" pitchFamily="49" charset="-128"/>
              <a:ea typeface="ＭＳ ゴシック" pitchFamily="49" charset="-128"/>
            </a:rPr>
            <a:t>　大型公共事業に係る元金償還が控えており、今後も実質公債比率が上昇していくことを見込んでいる。事業の必要性を精査したうえで、実施する事業に関しては有利な財源を活用し、数値の急増を抑えるよう注視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・一般会計等に係る地方債の現在高は前年度から</a:t>
          </a:r>
          <a:r>
            <a:rPr kumimoji="1" lang="en-US" altLang="ja-JP" sz="1300">
              <a:latin typeface="ＭＳ ゴシック" pitchFamily="49" charset="-128"/>
              <a:ea typeface="ＭＳ ゴシック" pitchFamily="49" charset="-128"/>
            </a:rPr>
            <a:t>1,913</a:t>
          </a:r>
          <a:r>
            <a:rPr kumimoji="1" lang="ja-JP" altLang="en-US" sz="1300">
              <a:latin typeface="ＭＳ ゴシック" pitchFamily="49" charset="-128"/>
              <a:ea typeface="ＭＳ ゴシック" pitchFamily="49" charset="-128"/>
            </a:rPr>
            <a:t>百万円減少し、</a:t>
          </a:r>
          <a:r>
            <a:rPr kumimoji="1" lang="en-US" altLang="ja-JP" sz="1300">
              <a:latin typeface="ＭＳ ゴシック" pitchFamily="49" charset="-128"/>
              <a:ea typeface="ＭＳ ゴシック" pitchFamily="49" charset="-128"/>
            </a:rPr>
            <a:t>44,813</a:t>
          </a:r>
          <a:r>
            <a:rPr kumimoji="1" lang="ja-JP" altLang="en-US" sz="1300">
              <a:latin typeface="ＭＳ ゴシック" pitchFamily="49" charset="-128"/>
              <a:ea typeface="ＭＳ ゴシック" pitchFamily="49" charset="-128"/>
            </a:rPr>
            <a:t>百万円となった。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新規に発行した地方債</a:t>
          </a:r>
          <a:r>
            <a:rPr kumimoji="1" lang="en-US" altLang="ja-JP" sz="1300">
              <a:latin typeface="ＭＳ ゴシック" pitchFamily="49" charset="-128"/>
              <a:ea typeface="ＭＳ ゴシック" pitchFamily="49" charset="-128"/>
            </a:rPr>
            <a:t>(2,331.7</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があったものの、償還が完了した額</a:t>
          </a:r>
          <a:r>
            <a:rPr kumimoji="1" lang="en-US" altLang="ja-JP" sz="1300">
              <a:latin typeface="ＭＳ ゴシック" pitchFamily="49" charset="-128"/>
              <a:ea typeface="ＭＳ ゴシック" pitchFamily="49" charset="-128"/>
            </a:rPr>
            <a:t>(4,244.7</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が上回ったことが主な要因となり、結果として将来負担額は前年度から</a:t>
          </a:r>
          <a:r>
            <a:rPr kumimoji="1" lang="en-US" altLang="ja-JP" sz="1300">
              <a:latin typeface="ＭＳ ゴシック" pitchFamily="49" charset="-128"/>
              <a:ea typeface="ＭＳ ゴシック" pitchFamily="49" charset="-128"/>
            </a:rPr>
            <a:t>1,990</a:t>
          </a:r>
          <a:r>
            <a:rPr kumimoji="1" lang="ja-JP" altLang="en-US" sz="1300">
              <a:latin typeface="ＭＳ ゴシック" pitchFamily="49" charset="-128"/>
              <a:ea typeface="ＭＳ ゴシック" pitchFamily="49" charset="-128"/>
            </a:rPr>
            <a:t>百万円減少し、</a:t>
          </a:r>
          <a:r>
            <a:rPr kumimoji="1" lang="en-US" altLang="ja-JP" sz="1300">
              <a:latin typeface="ＭＳ ゴシック" pitchFamily="49" charset="-128"/>
              <a:ea typeface="ＭＳ ゴシック" pitchFamily="49" charset="-128"/>
            </a:rPr>
            <a:t>49,622</a:t>
          </a:r>
          <a:r>
            <a:rPr kumimoji="1" lang="ja-JP" altLang="en-US" sz="1300">
              <a:latin typeface="ＭＳ ゴシック" pitchFamily="49" charset="-128"/>
              <a:ea typeface="ＭＳ ゴシック" pitchFamily="49" charset="-128"/>
            </a:rPr>
            <a:t>百万円となった。</a:t>
          </a:r>
        </a:p>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年度においても、充当可能基金の増加や交付税措置の高い有利な地方債の活用を徹底してきたことにより、充当可能財源等が将来負担額を上回ったため、将来負担比率は算定されなかった。</a:t>
          </a:r>
        </a:p>
        <a:p>
          <a:r>
            <a:rPr kumimoji="1" lang="ja-JP" altLang="en-US" sz="1300">
              <a:latin typeface="ＭＳ ゴシック" pitchFamily="49" charset="-128"/>
              <a:ea typeface="ＭＳ ゴシック" pitchFamily="49" charset="-128"/>
            </a:rPr>
            <a:t>　今後は公共施設の集約化・長寿命化事業等により地方債の借入額は増加していくことが予想される。計画的な基金運用や交付税措置のある有利な地方債の活用を徹底するなど、将来負担比率の上昇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百万円や各基金の運用益等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百万円の増加となった。結果として基金全体の令和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や公立保育所施設の集約化・長寿命化に伴う施設再編が喫緊の課題となっている。再編のための新設や改修には地方債等の活用を予定しており、今後の公債費負担の増加が見込まれるため、公債費負担の平準化を目的とした減債基金の長期的かつ計画的な積み立てを行う。また、施設再編には除却も含め、多額で臨時的な支出が生じるため、有利な地方債が財源として確保できないような場合には、他事業に影響が生じないよう公共施設等整備基金を有効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・公共施設等整備基金：市が所有する施設等の整備及び保全に必要な財源を確保し、将来にわたって適切に維持管理していく。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・地域振興基金：市民まちづくり活動支援事業をはじめ、各種地域振興事業の財源とすることで、地域住民の連携強化や地域振興を図る。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・災害復興基金：東日本大震災の復旧復興や災害に強い安全なまちづくり事業に充当する。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・ふるさと応援基金：地域住民の連帯の強化、地域振興のための事業に充当する。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・育英基金：将来本市の発展に寄与するため教育機関等で知識または技能を習得する者に給付する。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・公共施設等整備基金：取り崩しはなく、預金利子収入により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・地域振興基金：定住促進奨励金交付事業等の財源としたため、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・災害復興基金：被災した飯岡地区を活気づけるための市民イベント等の財源としたため、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百万円を取り崩して活用したものの寄附金として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・育英基金：育英資金給付金の財源としたため、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・公共施設等整備基金：公共施設の再編や解体撤去、長寿命化に伴う取り崩し額の増加が見込まれるため、必要に応じて積み立てを行う。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・地域振興基金：合併特例債を原資としている。取り崩し型基金であるため、今後も設置目的に合致する事業に活用していく。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・災害復興基金：東日本大震災時に受納した寄附金を原資としている。取り崩し型基金であるため、今後も設置目的に合致する事業に活用していく。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・ふるさと応援基金：受領したふるさと応援寄附金は当年度を全額積み立て、翌年度の予算に寄附者の意向に沿う事業に充当していく。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基金：基金原資は寄附金であるが、教育の充実のための寄附金についてはふるさと応援寄寄附での受納としているため、今後は基金が増加する可能性は低い。しかし、今後も設置目的を遂行するため、育英資金への活用を継続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・定期預金や債券による運用収益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百万円を積み立てた一方、財源不足のために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百万円を取り崩したこと等により、財政調整基金自体は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百万円の減少となった。結果として財政調整基金の令和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物価高騰による影響から、人件費や物件費等が増加する見込みであり、歳入確保や歳出抑制を図る期間の財源不足に対応すべく、財政調整基金の活用は避けられない状況にあると考えている。また、令和元年度の台風対応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年度の新型コロナウイルス緊急対応のような予期せぬ事態に備えるために適切な残高の維持を行うよう努める。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・取り崩しはなく、前年度決算剰余金を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百万円及び普通交付税における再算定分のうち臨時財政対策債償還基金費を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年度に借り入れた市役所庁舎建設及び広域ごみ処理施設建設等の大型公共事業における元金償還の開始等の影響により、公債費が令和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年度から急増し、令和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年度にピークに達することが見込まれるため、計画的に積み立てを行う。今後は、増加する公債費を平準化するために減債基金の活用を計画している。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34083495</v>
      </c>
      <c r="BO4" s="371"/>
      <c r="BP4" s="371"/>
      <c r="BQ4" s="371"/>
      <c r="BR4" s="371"/>
      <c r="BS4" s="371"/>
      <c r="BT4" s="371"/>
      <c r="BU4" s="372"/>
      <c r="BV4" s="370">
        <v>33337108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6.6</v>
      </c>
      <c r="CU4" s="377"/>
      <c r="CV4" s="377"/>
      <c r="CW4" s="377"/>
      <c r="CX4" s="377"/>
      <c r="CY4" s="377"/>
      <c r="CZ4" s="377"/>
      <c r="DA4" s="378"/>
      <c r="DB4" s="376">
        <v>7.4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32691516</v>
      </c>
      <c r="BO5" s="408"/>
      <c r="BP5" s="408"/>
      <c r="BQ5" s="408"/>
      <c r="BR5" s="408"/>
      <c r="BS5" s="408"/>
      <c r="BT5" s="408"/>
      <c r="BU5" s="409"/>
      <c r="BV5" s="407">
        <v>31909985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94.5</v>
      </c>
      <c r="CU5" s="405"/>
      <c r="CV5" s="405"/>
      <c r="CW5" s="405"/>
      <c r="CX5" s="405"/>
      <c r="CY5" s="405"/>
      <c r="CZ5" s="405"/>
      <c r="DA5" s="406"/>
      <c r="DB5" s="404">
        <v>92.2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1391979</v>
      </c>
      <c r="BO6" s="408"/>
      <c r="BP6" s="408"/>
      <c r="BQ6" s="408"/>
      <c r="BR6" s="408"/>
      <c r="BS6" s="408"/>
      <c r="BT6" s="408"/>
      <c r="BU6" s="409"/>
      <c r="BV6" s="407">
        <v>1427123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95.2</v>
      </c>
      <c r="CU6" s="445"/>
      <c r="CV6" s="445"/>
      <c r="CW6" s="445"/>
      <c r="CX6" s="445"/>
      <c r="CY6" s="445"/>
      <c r="CZ6" s="445"/>
      <c r="DA6" s="446"/>
      <c r="DB6" s="444">
        <v>93.7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180598</v>
      </c>
      <c r="BO7" s="408"/>
      <c r="BP7" s="408"/>
      <c r="BQ7" s="408"/>
      <c r="BR7" s="408"/>
      <c r="BS7" s="408"/>
      <c r="BT7" s="408"/>
      <c r="BU7" s="409"/>
      <c r="BV7" s="407">
        <v>95092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18270075</v>
      </c>
      <c r="CU7" s="408"/>
      <c r="CV7" s="408"/>
      <c r="CW7" s="408"/>
      <c r="CX7" s="408"/>
      <c r="CY7" s="408"/>
      <c r="CZ7" s="408"/>
      <c r="DA7" s="409"/>
      <c r="DB7" s="407">
        <v>18093017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1211381</v>
      </c>
      <c r="BO8" s="408"/>
      <c r="BP8" s="408"/>
      <c r="BQ8" s="408"/>
      <c r="BR8" s="408"/>
      <c r="BS8" s="408"/>
      <c r="BT8" s="408"/>
      <c r="BU8" s="409"/>
      <c r="BV8" s="407">
        <v>1332031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0.49</v>
      </c>
      <c r="CU8" s="448"/>
      <c r="CV8" s="448"/>
      <c r="CW8" s="448"/>
      <c r="CX8" s="448"/>
      <c r="CY8" s="448"/>
      <c r="CZ8" s="448"/>
      <c r="DA8" s="449"/>
      <c r="DB8" s="447">
        <v>0.49</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63745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-120650</v>
      </c>
      <c r="BO9" s="408"/>
      <c r="BP9" s="408"/>
      <c r="BQ9" s="408"/>
      <c r="BR9" s="408"/>
      <c r="BS9" s="408"/>
      <c r="BT9" s="408"/>
      <c r="BU9" s="409"/>
      <c r="BV9" s="407">
        <v>-304312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14.2</v>
      </c>
      <c r="CU9" s="405"/>
      <c r="CV9" s="405"/>
      <c r="CW9" s="405"/>
      <c r="CX9" s="405"/>
      <c r="CY9" s="405"/>
      <c r="CZ9" s="405"/>
      <c r="DA9" s="406"/>
      <c r="DB9" s="404">
        <v>13.8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66586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34749</v>
      </c>
      <c r="BO10" s="408"/>
      <c r="BP10" s="408"/>
      <c r="BQ10" s="408"/>
      <c r="BR10" s="408"/>
      <c r="BS10" s="408"/>
      <c r="BT10" s="408"/>
      <c r="BU10" s="409"/>
      <c r="BV10" s="407">
        <v>39100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62747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543901</v>
      </c>
      <c r="BO12" s="408"/>
      <c r="BP12" s="408"/>
      <c r="BQ12" s="408"/>
      <c r="BR12" s="408"/>
      <c r="BS12" s="408"/>
      <c r="BT12" s="408"/>
      <c r="BU12" s="409"/>
      <c r="BV12" s="407">
        <v>650000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60907</v>
      </c>
      <c r="S13" s="492"/>
      <c r="T13" s="492"/>
      <c r="U13" s="492"/>
      <c r="V13" s="493"/>
      <c r="W13" s="423" t="s">
        <v>131</v>
      </c>
      <c r="X13" s="424"/>
      <c r="Y13" s="424"/>
      <c r="Z13" s="424"/>
      <c r="AA13" s="424"/>
      <c r="AB13" s="414"/>
      <c r="AC13" s="458">
        <v>5446</v>
      </c>
      <c r="AD13" s="459"/>
      <c r="AE13" s="459"/>
      <c r="AF13" s="459"/>
      <c r="AG13" s="501"/>
      <c r="AH13" s="458">
        <v>6207</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-629802</v>
      </c>
      <c r="BO13" s="408"/>
      <c r="BP13" s="408"/>
      <c r="BQ13" s="408"/>
      <c r="BR13" s="408"/>
      <c r="BS13" s="408"/>
      <c r="BT13" s="408"/>
      <c r="BU13" s="409"/>
      <c r="BV13" s="407">
        <v>-915212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9.9</v>
      </c>
      <c r="CU13" s="405"/>
      <c r="CV13" s="405"/>
      <c r="CW13" s="405"/>
      <c r="CX13" s="405"/>
      <c r="CY13" s="405"/>
      <c r="CZ13" s="405"/>
      <c r="DA13" s="406"/>
      <c r="DB13" s="404">
        <v>9.5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63379</v>
      </c>
      <c r="S14" s="492"/>
      <c r="T14" s="492"/>
      <c r="U14" s="492"/>
      <c r="V14" s="493"/>
      <c r="W14" s="397"/>
      <c r="X14" s="398"/>
      <c r="Y14" s="398"/>
      <c r="Z14" s="398"/>
      <c r="AA14" s="398"/>
      <c r="AB14" s="387"/>
      <c r="AC14" s="494">
        <v>17.2</v>
      </c>
      <c r="AD14" s="495"/>
      <c r="AE14" s="495"/>
      <c r="AF14" s="495"/>
      <c r="AG14" s="496"/>
      <c r="AH14" s="494">
        <v>18.3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61696</v>
      </c>
      <c r="S15" s="492"/>
      <c r="T15" s="492"/>
      <c r="U15" s="492"/>
      <c r="V15" s="493"/>
      <c r="W15" s="423" t="s">
        <v>137</v>
      </c>
      <c r="X15" s="424"/>
      <c r="Y15" s="424"/>
      <c r="Z15" s="424"/>
      <c r="AA15" s="424"/>
      <c r="AB15" s="414"/>
      <c r="AC15" s="458">
        <v>7635</v>
      </c>
      <c r="AD15" s="459"/>
      <c r="AE15" s="459"/>
      <c r="AF15" s="459"/>
      <c r="AG15" s="501"/>
      <c r="AH15" s="458">
        <v>8230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7874123</v>
      </c>
      <c r="BO15" s="371"/>
      <c r="BP15" s="371"/>
      <c r="BQ15" s="371"/>
      <c r="BR15" s="371"/>
      <c r="BS15" s="371"/>
      <c r="BT15" s="371"/>
      <c r="BU15" s="372"/>
      <c r="BV15" s="370">
        <v>7693596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24.2</v>
      </c>
      <c r="AD16" s="495"/>
      <c r="AE16" s="495"/>
      <c r="AF16" s="495"/>
      <c r="AG16" s="496"/>
      <c r="AH16" s="494">
        <v>24.3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16124762</v>
      </c>
      <c r="BO16" s="408"/>
      <c r="BP16" s="408"/>
      <c r="BQ16" s="408"/>
      <c r="BR16" s="408"/>
      <c r="BS16" s="408"/>
      <c r="BT16" s="408"/>
      <c r="BU16" s="409"/>
      <c r="BV16" s="407">
        <v>15841096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18527</v>
      </c>
      <c r="AD17" s="459"/>
      <c r="AE17" s="459"/>
      <c r="AF17" s="459"/>
      <c r="AG17" s="501"/>
      <c r="AH17" s="458">
        <v>19454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9886375</v>
      </c>
      <c r="BO17" s="408"/>
      <c r="BP17" s="408"/>
      <c r="BQ17" s="408"/>
      <c r="BR17" s="408"/>
      <c r="BS17" s="408"/>
      <c r="BT17" s="408"/>
      <c r="BU17" s="409"/>
      <c r="BV17" s="407">
        <v>9658908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130.47</v>
      </c>
      <c r="M18" s="531"/>
      <c r="N18" s="531"/>
      <c r="O18" s="531"/>
      <c r="P18" s="531"/>
      <c r="Q18" s="531"/>
      <c r="R18" s="532"/>
      <c r="S18" s="532"/>
      <c r="T18" s="532"/>
      <c r="U18" s="532"/>
      <c r="V18" s="533"/>
      <c r="W18" s="425"/>
      <c r="X18" s="426"/>
      <c r="Y18" s="426"/>
      <c r="Z18" s="426"/>
      <c r="AA18" s="426"/>
      <c r="AB18" s="417"/>
      <c r="AC18" s="534">
        <v>58.6</v>
      </c>
      <c r="AD18" s="535"/>
      <c r="AE18" s="535"/>
      <c r="AF18" s="535"/>
      <c r="AG18" s="536"/>
      <c r="AH18" s="534">
        <v>57.4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17318848</v>
      </c>
      <c r="BO18" s="408"/>
      <c r="BP18" s="408"/>
      <c r="BQ18" s="408"/>
      <c r="BR18" s="408"/>
      <c r="BS18" s="408"/>
      <c r="BT18" s="408"/>
      <c r="BU18" s="409"/>
      <c r="BV18" s="407">
        <v>16937795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489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22987176</v>
      </c>
      <c r="BO19" s="408"/>
      <c r="BP19" s="408"/>
      <c r="BQ19" s="408"/>
      <c r="BR19" s="408"/>
      <c r="BS19" s="408"/>
      <c r="BT19" s="408"/>
      <c r="BU19" s="409"/>
      <c r="BV19" s="407">
        <v>22784507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24299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31742462</v>
      </c>
      <c r="BO22" s="371"/>
      <c r="BP22" s="371"/>
      <c r="BQ22" s="371"/>
      <c r="BR22" s="371"/>
      <c r="BS22" s="371"/>
      <c r="BT22" s="371"/>
      <c r="BU22" s="372"/>
      <c r="BV22" s="370">
        <v>32427268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23524257</v>
      </c>
      <c r="BO23" s="408"/>
      <c r="BP23" s="408"/>
      <c r="BQ23" s="408"/>
      <c r="BR23" s="408"/>
      <c r="BS23" s="408"/>
      <c r="BT23" s="408"/>
      <c r="BU23" s="409"/>
      <c r="BV23" s="407">
        <v>24266004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7740</v>
      </c>
      <c r="R24" s="459"/>
      <c r="S24" s="459"/>
      <c r="T24" s="459"/>
      <c r="U24" s="459"/>
      <c r="V24" s="501"/>
      <c r="W24" s="553"/>
      <c r="X24" s="554"/>
      <c r="Y24" s="555"/>
      <c r="Z24" s="457" t="s">
        <v>162</v>
      </c>
      <c r="AA24" s="437"/>
      <c r="AB24" s="437"/>
      <c r="AC24" s="437"/>
      <c r="AD24" s="437"/>
      <c r="AE24" s="437"/>
      <c r="AF24" s="437"/>
      <c r="AG24" s="438"/>
      <c r="AH24" s="458">
        <v>585</v>
      </c>
      <c r="AI24" s="459"/>
      <c r="AJ24" s="459"/>
      <c r="AK24" s="459"/>
      <c r="AL24" s="501"/>
      <c r="AM24" s="458">
        <v>1773720</v>
      </c>
      <c r="AN24" s="459"/>
      <c r="AO24" s="459"/>
      <c r="AP24" s="459"/>
      <c r="AQ24" s="459"/>
      <c r="AR24" s="501"/>
      <c r="AS24" s="458">
        <v>3032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23251502</v>
      </c>
      <c r="BO24" s="408"/>
      <c r="BP24" s="408"/>
      <c r="BQ24" s="408"/>
      <c r="BR24" s="408"/>
      <c r="BS24" s="408"/>
      <c r="BT24" s="408"/>
      <c r="BU24" s="409"/>
      <c r="BV24" s="407">
        <v>22940135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6400</v>
      </c>
      <c r="R25" s="459"/>
      <c r="S25" s="459"/>
      <c r="T25" s="459"/>
      <c r="U25" s="459"/>
      <c r="V25" s="501"/>
      <c r="W25" s="553"/>
      <c r="X25" s="554"/>
      <c r="Y25" s="555"/>
      <c r="Z25" s="457" t="s">
        <v>165</v>
      </c>
      <c r="AA25" s="437"/>
      <c r="AB25" s="437"/>
      <c r="AC25" s="437"/>
      <c r="AD25" s="437"/>
      <c r="AE25" s="437"/>
      <c r="AF25" s="437"/>
      <c r="AG25" s="438"/>
      <c r="AH25" s="458">
        <v>118</v>
      </c>
      <c r="AI25" s="459"/>
      <c r="AJ25" s="459"/>
      <c r="AK25" s="459"/>
      <c r="AL25" s="501"/>
      <c r="AM25" s="458">
        <v>359192</v>
      </c>
      <c r="AN25" s="459"/>
      <c r="AO25" s="459"/>
      <c r="AP25" s="459"/>
      <c r="AQ25" s="459"/>
      <c r="AR25" s="501"/>
      <c r="AS25" s="458">
        <v>3044</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4148133</v>
      </c>
      <c r="BO25" s="371"/>
      <c r="BP25" s="371"/>
      <c r="BQ25" s="371"/>
      <c r="BR25" s="371"/>
      <c r="BS25" s="371"/>
      <c r="BT25" s="371"/>
      <c r="BU25" s="372"/>
      <c r="BV25" s="370">
        <v>2214669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6000</v>
      </c>
      <c r="R26" s="459"/>
      <c r="S26" s="459"/>
      <c r="T26" s="459"/>
      <c r="U26" s="459"/>
      <c r="V26" s="501"/>
      <c r="W26" s="553"/>
      <c r="X26" s="554"/>
      <c r="Y26" s="555"/>
      <c r="Z26" s="457" t="s">
        <v>168</v>
      </c>
      <c r="AA26" s="559"/>
      <c r="AB26" s="559"/>
      <c r="AC26" s="559"/>
      <c r="AD26" s="559"/>
      <c r="AE26" s="559"/>
      <c r="AF26" s="559"/>
      <c r="AG26" s="560"/>
      <c r="AH26" s="458">
        <v>11</v>
      </c>
      <c r="AI26" s="459"/>
      <c r="AJ26" s="459"/>
      <c r="AK26" s="459"/>
      <c r="AL26" s="501"/>
      <c r="AM26" s="458">
        <v>31922</v>
      </c>
      <c r="AN26" s="459"/>
      <c r="AO26" s="459"/>
      <c r="AP26" s="459"/>
      <c r="AQ26" s="459"/>
      <c r="AR26" s="501"/>
      <c r="AS26" s="458">
        <v>2902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3950</v>
      </c>
      <c r="R27" s="459"/>
      <c r="S27" s="459"/>
      <c r="T27" s="459"/>
      <c r="U27" s="459"/>
      <c r="V27" s="501"/>
      <c r="W27" s="553"/>
      <c r="X27" s="554"/>
      <c r="Y27" s="555"/>
      <c r="Z27" s="457" t="s">
        <v>171</v>
      </c>
      <c r="AA27" s="437"/>
      <c r="AB27" s="437"/>
      <c r="AC27" s="437"/>
      <c r="AD27" s="437"/>
      <c r="AE27" s="437"/>
      <c r="AF27" s="437"/>
      <c r="AG27" s="438"/>
      <c r="AH27" s="458">
        <v>8</v>
      </c>
      <c r="AI27" s="459"/>
      <c r="AJ27" s="459"/>
      <c r="AK27" s="459"/>
      <c r="AL27" s="501"/>
      <c r="AM27" s="458">
        <v>28120</v>
      </c>
      <c r="AN27" s="459"/>
      <c r="AO27" s="459"/>
      <c r="AP27" s="459"/>
      <c r="AQ27" s="459"/>
      <c r="AR27" s="501"/>
      <c r="AS27" s="458">
        <v>3515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3650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8081522</v>
      </c>
      <c r="BO28" s="371"/>
      <c r="BP28" s="371"/>
      <c r="BQ28" s="371"/>
      <c r="BR28" s="371"/>
      <c r="BS28" s="371"/>
      <c r="BT28" s="371"/>
      <c r="BU28" s="372"/>
      <c r="BV28" s="370">
        <v>8590674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18</v>
      </c>
      <c r="M29" s="459"/>
      <c r="N29" s="459"/>
      <c r="O29" s="459"/>
      <c r="P29" s="501"/>
      <c r="Q29" s="458">
        <v>3400</v>
      </c>
      <c r="R29" s="459"/>
      <c r="S29" s="459"/>
      <c r="T29" s="459"/>
      <c r="U29" s="459"/>
      <c r="V29" s="501"/>
      <c r="W29" s="556"/>
      <c r="X29" s="557"/>
      <c r="Y29" s="558"/>
      <c r="Z29" s="457" t="s">
        <v>177</v>
      </c>
      <c r="AA29" s="437"/>
      <c r="AB29" s="437"/>
      <c r="AC29" s="437"/>
      <c r="AD29" s="437"/>
      <c r="AE29" s="437"/>
      <c r="AF29" s="437"/>
      <c r="AG29" s="438"/>
      <c r="AH29" s="458">
        <v>593</v>
      </c>
      <c r="AI29" s="459"/>
      <c r="AJ29" s="459"/>
      <c r="AK29" s="459"/>
      <c r="AL29" s="501"/>
      <c r="AM29" s="458">
        <v>1801840</v>
      </c>
      <c r="AN29" s="459"/>
      <c r="AO29" s="459"/>
      <c r="AP29" s="459"/>
      <c r="AQ29" s="459"/>
      <c r="AR29" s="501"/>
      <c r="AS29" s="458">
        <v>3039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3168804</v>
      </c>
      <c r="BO29" s="408"/>
      <c r="BP29" s="408"/>
      <c r="BQ29" s="408"/>
      <c r="BR29" s="408"/>
      <c r="BS29" s="408"/>
      <c r="BT29" s="408"/>
      <c r="BU29" s="409"/>
      <c r="BV29" s="407">
        <v>2400952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4926298</v>
      </c>
      <c r="BO30" s="527"/>
      <c r="BP30" s="527"/>
      <c r="BQ30" s="527"/>
      <c r="BR30" s="527"/>
      <c r="BS30" s="527"/>
      <c r="BT30" s="527"/>
      <c r="BU30" s="528"/>
      <c r="BV30" s="526">
        <v>5059396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旭市国民健康保険事業特別会計（事業）</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旭市水道事業会計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東総衛生組合（一般会計）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千葉県食肉公社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旭市病院事業債管理特別会計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旭市国民健康保険事業特別会計（施設）</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旭市公共下水道事業会計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東総広域水道企業団（水道用水供給事業会計）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株式会社 季楽里あさひ</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旭市介護保険事業特別会計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IF('各会計、関係団体の財政状況及び健全化判断比率'!B34="","",'各会計、関係団体の財政状況及び健全化判断比率'!B34)</f>
        <v>旭市農業集落排水事業会計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東総地区広域市町村圏事務組合（一般会計）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総合病院国保旭中央病院</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旭市後期高齢者医療特別会計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東総地区広域市町村圏事務組合（東総地区ふるさと市町村圏事業特別会計）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東総地区広域市町村圏事務組合（一般廃棄物処理事業特別会計）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千葉県市町村総合事務組合（一般会計）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千葉県市町村総合事務組合（千葉県自治会館管理運営特別会計）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千葉県市町村総合事務組合（千葉県自治研修センター特別会計）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千葉県市町村総合事務組合（千葉県市町村交通災害共済特別会計）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千葉県後期高齢者医療広域連合（一般会計）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PEX07uZ07oxnvDhjDZ8k+pXXI1BKGU/GmH651I9aGa39g9Ft1spWw8dv0Ejx6Ea1arwXowyJOhAMQ+3usa5rNA==" saltValue="8s9qVQVdv1De8UrZ5B/Q/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7845607</v>
      </c>
      <c r="S5" s="613"/>
      <c r="T5" s="613"/>
      <c r="U5" s="613"/>
      <c r="V5" s="613"/>
      <c r="W5" s="613"/>
      <c r="X5" s="613"/>
      <c r="Y5" s="614"/>
      <c r="Z5" s="615">
        <v>23</v>
      </c>
      <c r="AA5" s="615"/>
      <c r="AB5" s="615"/>
      <c r="AC5" s="615"/>
      <c r="AD5" s="616">
        <v>7579457</v>
      </c>
      <c r="AE5" s="616"/>
      <c r="AF5" s="616"/>
      <c r="AG5" s="616"/>
      <c r="AH5" s="616"/>
      <c r="AI5" s="616"/>
      <c r="AJ5" s="616"/>
      <c r="AK5" s="616"/>
      <c r="AL5" s="617">
        <v>41.7</v>
      </c>
      <c r="AM5" s="618"/>
      <c r="AN5" s="618"/>
      <c r="AO5" s="619"/>
      <c r="AP5" s="609" t="s">
        <v>216</v>
      </c>
      <c r="AQ5" s="610"/>
      <c r="AR5" s="610"/>
      <c r="AS5" s="610"/>
      <c r="AT5" s="610"/>
      <c r="AU5" s="610"/>
      <c r="AV5" s="610"/>
      <c r="AW5" s="610"/>
      <c r="AX5" s="610"/>
      <c r="AY5" s="610"/>
      <c r="AZ5" s="610"/>
      <c r="BA5" s="610"/>
      <c r="BB5" s="610"/>
      <c r="BC5" s="610"/>
      <c r="BD5" s="610"/>
      <c r="BE5" s="610"/>
      <c r="BF5" s="611"/>
      <c r="BG5" s="623">
        <v>7569874</v>
      </c>
      <c r="BH5" s="624"/>
      <c r="BI5" s="624"/>
      <c r="BJ5" s="624"/>
      <c r="BK5" s="624"/>
      <c r="BL5" s="624"/>
      <c r="BM5" s="624"/>
      <c r="BN5" s="625"/>
      <c r="BO5" s="626">
        <v>96.5</v>
      </c>
      <c r="BP5" s="626"/>
      <c r="BQ5" s="626"/>
      <c r="BR5" s="626"/>
      <c r="BS5" s="627">
        <v>22919</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342359</v>
      </c>
      <c r="S6" s="624"/>
      <c r="T6" s="624"/>
      <c r="U6" s="624"/>
      <c r="V6" s="624"/>
      <c r="W6" s="624"/>
      <c r="X6" s="624"/>
      <c r="Y6" s="625"/>
      <c r="Z6" s="626">
        <v>1</v>
      </c>
      <c r="AA6" s="626"/>
      <c r="AB6" s="626"/>
      <c r="AC6" s="626"/>
      <c r="AD6" s="627">
        <v>342359</v>
      </c>
      <c r="AE6" s="627"/>
      <c r="AF6" s="627"/>
      <c r="AG6" s="627"/>
      <c r="AH6" s="627"/>
      <c r="AI6" s="627"/>
      <c r="AJ6" s="627"/>
      <c r="AK6" s="627"/>
      <c r="AL6" s="628">
        <v>1.9</v>
      </c>
      <c r="AM6" s="629"/>
      <c r="AN6" s="629"/>
      <c r="AO6" s="630"/>
      <c r="AP6" s="620" t="s">
        <v>221</v>
      </c>
      <c r="AQ6" s="621"/>
      <c r="AR6" s="621"/>
      <c r="AS6" s="621"/>
      <c r="AT6" s="621"/>
      <c r="AU6" s="621"/>
      <c r="AV6" s="621"/>
      <c r="AW6" s="621"/>
      <c r="AX6" s="621"/>
      <c r="AY6" s="621"/>
      <c r="AZ6" s="621"/>
      <c r="BA6" s="621"/>
      <c r="BB6" s="621"/>
      <c r="BC6" s="621"/>
      <c r="BD6" s="621"/>
      <c r="BE6" s="621"/>
      <c r="BF6" s="622"/>
      <c r="BG6" s="623">
        <v>7569874</v>
      </c>
      <c r="BH6" s="624"/>
      <c r="BI6" s="624"/>
      <c r="BJ6" s="624"/>
      <c r="BK6" s="624"/>
      <c r="BL6" s="624"/>
      <c r="BM6" s="624"/>
      <c r="BN6" s="625"/>
      <c r="BO6" s="626">
        <v>96.5</v>
      </c>
      <c r="BP6" s="626"/>
      <c r="BQ6" s="626"/>
      <c r="BR6" s="626"/>
      <c r="BS6" s="627">
        <v>22919</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218294</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218294</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3881</v>
      </c>
      <c r="S7" s="624"/>
      <c r="T7" s="624"/>
      <c r="U7" s="624"/>
      <c r="V7" s="624"/>
      <c r="W7" s="624"/>
      <c r="X7" s="624"/>
      <c r="Y7" s="625"/>
      <c r="Z7" s="626">
        <v>0</v>
      </c>
      <c r="AA7" s="626"/>
      <c r="AB7" s="626"/>
      <c r="AC7" s="626"/>
      <c r="AD7" s="627">
        <v>3881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3535201</v>
      </c>
      <c r="BH7" s="624"/>
      <c r="BI7" s="624"/>
      <c r="BJ7" s="624"/>
      <c r="BK7" s="624"/>
      <c r="BL7" s="624"/>
      <c r="BM7" s="624"/>
      <c r="BN7" s="625"/>
      <c r="BO7" s="626">
        <v>45.1</v>
      </c>
      <c r="BP7" s="626"/>
      <c r="BQ7" s="626"/>
      <c r="BR7" s="626"/>
      <c r="BS7" s="627">
        <v>22919</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4216791</v>
      </c>
      <c r="CS7" s="624"/>
      <c r="CT7" s="624"/>
      <c r="CU7" s="624"/>
      <c r="CV7" s="624"/>
      <c r="CW7" s="624"/>
      <c r="CX7" s="624"/>
      <c r="CY7" s="625"/>
      <c r="CZ7" s="626">
        <v>12.9</v>
      </c>
      <c r="DA7" s="626"/>
      <c r="DB7" s="626"/>
      <c r="DC7" s="626"/>
      <c r="DD7" s="632">
        <v>163190</v>
      </c>
      <c r="DE7" s="624"/>
      <c r="DF7" s="624"/>
      <c r="DG7" s="624"/>
      <c r="DH7" s="624"/>
      <c r="DI7" s="624"/>
      <c r="DJ7" s="624"/>
      <c r="DK7" s="624"/>
      <c r="DL7" s="624"/>
      <c r="DM7" s="624"/>
      <c r="DN7" s="624"/>
      <c r="DO7" s="624"/>
      <c r="DP7" s="625"/>
      <c r="DQ7" s="632">
        <v>2999100</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55036</v>
      </c>
      <c r="S8" s="624"/>
      <c r="T8" s="624"/>
      <c r="U8" s="624"/>
      <c r="V8" s="624"/>
      <c r="W8" s="624"/>
      <c r="X8" s="624"/>
      <c r="Y8" s="625"/>
      <c r="Z8" s="626">
        <v>0.2</v>
      </c>
      <c r="AA8" s="626"/>
      <c r="AB8" s="626"/>
      <c r="AC8" s="626"/>
      <c r="AD8" s="627">
        <v>55036</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117201</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10530243</v>
      </c>
      <c r="CS8" s="624"/>
      <c r="CT8" s="624"/>
      <c r="CU8" s="624"/>
      <c r="CV8" s="624"/>
      <c r="CW8" s="624"/>
      <c r="CX8" s="624"/>
      <c r="CY8" s="625"/>
      <c r="CZ8" s="626">
        <v>32.200000000000003</v>
      </c>
      <c r="DA8" s="626"/>
      <c r="DB8" s="626"/>
      <c r="DC8" s="626"/>
      <c r="DD8" s="632">
        <v>173880</v>
      </c>
      <c r="DE8" s="624"/>
      <c r="DF8" s="624"/>
      <c r="DG8" s="624"/>
      <c r="DH8" s="624"/>
      <c r="DI8" s="624"/>
      <c r="DJ8" s="624"/>
      <c r="DK8" s="624"/>
      <c r="DL8" s="624"/>
      <c r="DM8" s="624"/>
      <c r="DN8" s="624"/>
      <c r="DO8" s="624"/>
      <c r="DP8" s="625"/>
      <c r="DQ8" s="632">
        <v>5822642</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65901</v>
      </c>
      <c r="S9" s="624"/>
      <c r="T9" s="624"/>
      <c r="U9" s="624"/>
      <c r="V9" s="624"/>
      <c r="W9" s="624"/>
      <c r="X9" s="624"/>
      <c r="Y9" s="625"/>
      <c r="Z9" s="626">
        <v>0.2</v>
      </c>
      <c r="AA9" s="626"/>
      <c r="AB9" s="626"/>
      <c r="AC9" s="626"/>
      <c r="AD9" s="627">
        <v>65901</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3048451</v>
      </c>
      <c r="BH9" s="624"/>
      <c r="BI9" s="624"/>
      <c r="BJ9" s="624"/>
      <c r="BK9" s="624"/>
      <c r="BL9" s="624"/>
      <c r="BM9" s="624"/>
      <c r="BN9" s="625"/>
      <c r="BO9" s="626">
        <v>38.9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5358160</v>
      </c>
      <c r="CS9" s="624"/>
      <c r="CT9" s="624"/>
      <c r="CU9" s="624"/>
      <c r="CV9" s="624"/>
      <c r="CW9" s="624"/>
      <c r="CX9" s="624"/>
      <c r="CY9" s="625"/>
      <c r="CZ9" s="626">
        <v>16.399999999999999</v>
      </c>
      <c r="DA9" s="626"/>
      <c r="DB9" s="626"/>
      <c r="DC9" s="626"/>
      <c r="DD9" s="632">
        <v>56199</v>
      </c>
      <c r="DE9" s="624"/>
      <c r="DF9" s="624"/>
      <c r="DG9" s="624"/>
      <c r="DH9" s="624"/>
      <c r="DI9" s="624"/>
      <c r="DJ9" s="624"/>
      <c r="DK9" s="624"/>
      <c r="DL9" s="624"/>
      <c r="DM9" s="624"/>
      <c r="DN9" s="624"/>
      <c r="DO9" s="624"/>
      <c r="DP9" s="625"/>
      <c r="DQ9" s="632">
        <v>3936743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156438</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1449</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1449</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1578831</v>
      </c>
      <c r="S11" s="624"/>
      <c r="T11" s="624"/>
      <c r="U11" s="624"/>
      <c r="V11" s="624"/>
      <c r="W11" s="624"/>
      <c r="X11" s="624"/>
      <c r="Y11" s="625"/>
      <c r="Z11" s="628">
        <v>4.5999999999999996</v>
      </c>
      <c r="AA11" s="629"/>
      <c r="AB11" s="629"/>
      <c r="AC11" s="635"/>
      <c r="AD11" s="632">
        <v>1578831</v>
      </c>
      <c r="AE11" s="624"/>
      <c r="AF11" s="624"/>
      <c r="AG11" s="624"/>
      <c r="AH11" s="624"/>
      <c r="AI11" s="624"/>
      <c r="AJ11" s="624"/>
      <c r="AK11" s="625"/>
      <c r="AL11" s="628">
        <v>8.6999999999999993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213111</v>
      </c>
      <c r="BH11" s="624"/>
      <c r="BI11" s="624"/>
      <c r="BJ11" s="624"/>
      <c r="BK11" s="624"/>
      <c r="BL11" s="624"/>
      <c r="BM11" s="624"/>
      <c r="BN11" s="625"/>
      <c r="BO11" s="626">
        <v>2.7</v>
      </c>
      <c r="BP11" s="626"/>
      <c r="BQ11" s="626"/>
      <c r="BR11" s="626"/>
      <c r="BS11" s="627">
        <v>22919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1039343</v>
      </c>
      <c r="CS11" s="624"/>
      <c r="CT11" s="624"/>
      <c r="CU11" s="624"/>
      <c r="CV11" s="624"/>
      <c r="CW11" s="624"/>
      <c r="CX11" s="624"/>
      <c r="CY11" s="625"/>
      <c r="CZ11" s="626">
        <v>3.2</v>
      </c>
      <c r="DA11" s="626"/>
      <c r="DB11" s="626"/>
      <c r="DC11" s="626"/>
      <c r="DD11" s="632">
        <v>196337</v>
      </c>
      <c r="DE11" s="624"/>
      <c r="DF11" s="624"/>
      <c r="DG11" s="624"/>
      <c r="DH11" s="624"/>
      <c r="DI11" s="624"/>
      <c r="DJ11" s="624"/>
      <c r="DK11" s="624"/>
      <c r="DL11" s="624"/>
      <c r="DM11" s="624"/>
      <c r="DN11" s="624"/>
      <c r="DO11" s="624"/>
      <c r="DP11" s="625"/>
      <c r="DQ11" s="632">
        <v>555736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3211964</v>
      </c>
      <c r="BH12" s="624"/>
      <c r="BI12" s="624"/>
      <c r="BJ12" s="624"/>
      <c r="BK12" s="624"/>
      <c r="BL12" s="624"/>
      <c r="BM12" s="624"/>
      <c r="BN12" s="625"/>
      <c r="BO12" s="626">
        <v>40.9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463423</v>
      </c>
      <c r="CS12" s="624"/>
      <c r="CT12" s="624"/>
      <c r="CU12" s="624"/>
      <c r="CV12" s="624"/>
      <c r="CW12" s="624"/>
      <c r="CX12" s="624"/>
      <c r="CY12" s="625"/>
      <c r="CZ12" s="626">
        <v>1.4</v>
      </c>
      <c r="DA12" s="626"/>
      <c r="DB12" s="626"/>
      <c r="DC12" s="626"/>
      <c r="DD12" s="632">
        <v>33249</v>
      </c>
      <c r="DE12" s="624"/>
      <c r="DF12" s="624"/>
      <c r="DG12" s="624"/>
      <c r="DH12" s="624"/>
      <c r="DI12" s="624"/>
      <c r="DJ12" s="624"/>
      <c r="DK12" s="624"/>
      <c r="DL12" s="624"/>
      <c r="DM12" s="624"/>
      <c r="DN12" s="624"/>
      <c r="DO12" s="624"/>
      <c r="DP12" s="625"/>
      <c r="DQ12" s="632">
        <v>287341</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3209340</v>
      </c>
      <c r="BH13" s="624"/>
      <c r="BI13" s="624"/>
      <c r="BJ13" s="624"/>
      <c r="BK13" s="624"/>
      <c r="BL13" s="624"/>
      <c r="BM13" s="624"/>
      <c r="BN13" s="625"/>
      <c r="BO13" s="626">
        <v>40.9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2951006</v>
      </c>
      <c r="CS13" s="624"/>
      <c r="CT13" s="624"/>
      <c r="CU13" s="624"/>
      <c r="CV13" s="624"/>
      <c r="CW13" s="624"/>
      <c r="CX13" s="624"/>
      <c r="CY13" s="625"/>
      <c r="CZ13" s="626">
        <v>9</v>
      </c>
      <c r="DA13" s="626"/>
      <c r="DB13" s="626"/>
      <c r="DC13" s="626"/>
      <c r="DD13" s="632">
        <v>1952731</v>
      </c>
      <c r="DE13" s="624"/>
      <c r="DF13" s="624"/>
      <c r="DG13" s="624"/>
      <c r="DH13" s="624"/>
      <c r="DI13" s="624"/>
      <c r="DJ13" s="624"/>
      <c r="DK13" s="624"/>
      <c r="DL13" s="624"/>
      <c r="DM13" s="624"/>
      <c r="DN13" s="624"/>
      <c r="DO13" s="624"/>
      <c r="DP13" s="625"/>
      <c r="DQ13" s="632">
        <v>1283391</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4052</v>
      </c>
      <c r="S14" s="624"/>
      <c r="T14" s="624"/>
      <c r="U14" s="624"/>
      <c r="V14" s="624"/>
      <c r="W14" s="624"/>
      <c r="X14" s="624"/>
      <c r="Y14" s="625"/>
      <c r="Z14" s="626">
        <v>0</v>
      </c>
      <c r="AA14" s="626"/>
      <c r="AB14" s="626"/>
      <c r="AC14" s="626"/>
      <c r="AD14" s="627">
        <v>4052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249953</v>
      </c>
      <c r="BH14" s="624"/>
      <c r="BI14" s="624"/>
      <c r="BJ14" s="624"/>
      <c r="BK14" s="624"/>
      <c r="BL14" s="624"/>
      <c r="BM14" s="624"/>
      <c r="BN14" s="625"/>
      <c r="BO14" s="626">
        <v>3.2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1591163</v>
      </c>
      <c r="CS14" s="624"/>
      <c r="CT14" s="624"/>
      <c r="CU14" s="624"/>
      <c r="CV14" s="624"/>
      <c r="CW14" s="624"/>
      <c r="CX14" s="624"/>
      <c r="CY14" s="625"/>
      <c r="CZ14" s="626">
        <v>4.9000000000000004</v>
      </c>
      <c r="DA14" s="626"/>
      <c r="DB14" s="626"/>
      <c r="DC14" s="626"/>
      <c r="DD14" s="632">
        <v>499510</v>
      </c>
      <c r="DE14" s="624"/>
      <c r="DF14" s="624"/>
      <c r="DG14" s="624"/>
      <c r="DH14" s="624"/>
      <c r="DI14" s="624"/>
      <c r="DJ14" s="624"/>
      <c r="DK14" s="624"/>
      <c r="DL14" s="624"/>
      <c r="DM14" s="624"/>
      <c r="DN14" s="624"/>
      <c r="DO14" s="624"/>
      <c r="DP14" s="625"/>
      <c r="DQ14" s="632">
        <v>1119518</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572756</v>
      </c>
      <c r="BH15" s="624"/>
      <c r="BI15" s="624"/>
      <c r="BJ15" s="624"/>
      <c r="BK15" s="624"/>
      <c r="BL15" s="624"/>
      <c r="BM15" s="624"/>
      <c r="BN15" s="625"/>
      <c r="BO15" s="626">
        <v>7.3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2562388</v>
      </c>
      <c r="CS15" s="624"/>
      <c r="CT15" s="624"/>
      <c r="CU15" s="624"/>
      <c r="CV15" s="624"/>
      <c r="CW15" s="624"/>
      <c r="CX15" s="624"/>
      <c r="CY15" s="625"/>
      <c r="CZ15" s="626">
        <v>7.8</v>
      </c>
      <c r="DA15" s="626"/>
      <c r="DB15" s="626"/>
      <c r="DC15" s="626"/>
      <c r="DD15" s="632">
        <v>304489</v>
      </c>
      <c r="DE15" s="624"/>
      <c r="DF15" s="624"/>
      <c r="DG15" s="624"/>
      <c r="DH15" s="624"/>
      <c r="DI15" s="624"/>
      <c r="DJ15" s="624"/>
      <c r="DK15" s="624"/>
      <c r="DL15" s="624"/>
      <c r="DM15" s="624"/>
      <c r="DN15" s="624"/>
      <c r="DO15" s="624"/>
      <c r="DP15" s="625"/>
      <c r="DQ15" s="632">
        <v>2112882</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57666</v>
      </c>
      <c r="S16" s="624"/>
      <c r="T16" s="624"/>
      <c r="U16" s="624"/>
      <c r="V16" s="624"/>
      <c r="W16" s="624"/>
      <c r="X16" s="624"/>
      <c r="Y16" s="625"/>
      <c r="Z16" s="626">
        <v>0.2</v>
      </c>
      <c r="AA16" s="626"/>
      <c r="AB16" s="626"/>
      <c r="AC16" s="626"/>
      <c r="AD16" s="627">
        <v>57666</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140944</v>
      </c>
      <c r="S17" s="624"/>
      <c r="T17" s="624"/>
      <c r="U17" s="624"/>
      <c r="V17" s="624"/>
      <c r="W17" s="624"/>
      <c r="X17" s="624"/>
      <c r="Y17" s="625"/>
      <c r="Z17" s="626">
        <v>0.4</v>
      </c>
      <c r="AA17" s="626"/>
      <c r="AB17" s="626"/>
      <c r="AC17" s="626"/>
      <c r="AD17" s="627">
        <v>140944</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3759256</v>
      </c>
      <c r="CS17" s="624"/>
      <c r="CT17" s="624"/>
      <c r="CU17" s="624"/>
      <c r="CV17" s="624"/>
      <c r="CW17" s="624"/>
      <c r="CX17" s="624"/>
      <c r="CY17" s="625"/>
      <c r="CZ17" s="626">
        <v>11.5</v>
      </c>
      <c r="DA17" s="626"/>
      <c r="DB17" s="626"/>
      <c r="DC17" s="626"/>
      <c r="DD17" s="632" t="s">
        <v>122</v>
      </c>
      <c r="DE17" s="624"/>
      <c r="DF17" s="624"/>
      <c r="DG17" s="624"/>
      <c r="DH17" s="624"/>
      <c r="DI17" s="624"/>
      <c r="DJ17" s="624"/>
      <c r="DK17" s="624"/>
      <c r="DL17" s="624"/>
      <c r="DM17" s="624"/>
      <c r="DN17" s="624"/>
      <c r="DO17" s="624"/>
      <c r="DP17" s="625"/>
      <c r="DQ17" s="632">
        <v>3258101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57019</v>
      </c>
      <c r="S18" s="624"/>
      <c r="T18" s="624"/>
      <c r="U18" s="624"/>
      <c r="V18" s="624"/>
      <c r="W18" s="624"/>
      <c r="X18" s="624"/>
      <c r="Y18" s="625"/>
      <c r="Z18" s="626">
        <v>0.2</v>
      </c>
      <c r="AA18" s="626"/>
      <c r="AB18" s="626"/>
      <c r="AC18" s="626"/>
      <c r="AD18" s="627">
        <v>57019</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53784</v>
      </c>
      <c r="S19" s="624"/>
      <c r="T19" s="624"/>
      <c r="U19" s="624"/>
      <c r="V19" s="624"/>
      <c r="W19" s="624"/>
      <c r="X19" s="624"/>
      <c r="Y19" s="625"/>
      <c r="Z19" s="626">
        <v>0.2</v>
      </c>
      <c r="AA19" s="626"/>
      <c r="AB19" s="626"/>
      <c r="AC19" s="626"/>
      <c r="AD19" s="627">
        <v>53784</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275733</v>
      </c>
      <c r="BH19" s="624"/>
      <c r="BI19" s="624"/>
      <c r="BJ19" s="624"/>
      <c r="BK19" s="624"/>
      <c r="BL19" s="624"/>
      <c r="BM19" s="624"/>
      <c r="BN19" s="625"/>
      <c r="BO19" s="626">
        <v>3.5</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3235</v>
      </c>
      <c r="S20" s="624"/>
      <c r="T20" s="624"/>
      <c r="U20" s="624"/>
      <c r="V20" s="624"/>
      <c r="W20" s="624"/>
      <c r="X20" s="624"/>
      <c r="Y20" s="625"/>
      <c r="Z20" s="626">
        <v>0</v>
      </c>
      <c r="AA20" s="626"/>
      <c r="AB20" s="626"/>
      <c r="AC20" s="626"/>
      <c r="AD20" s="627">
        <v>3235</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275733</v>
      </c>
      <c r="BH20" s="624"/>
      <c r="BI20" s="624"/>
      <c r="BJ20" s="624"/>
      <c r="BK20" s="624"/>
      <c r="BL20" s="624"/>
      <c r="BM20" s="624"/>
      <c r="BN20" s="625"/>
      <c r="BO20" s="626">
        <v>3.5</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32691516</v>
      </c>
      <c r="CS20" s="624"/>
      <c r="CT20" s="624"/>
      <c r="CU20" s="624"/>
      <c r="CV20" s="624"/>
      <c r="CW20" s="624"/>
      <c r="CX20" s="624"/>
      <c r="CY20" s="625"/>
      <c r="CZ20" s="626">
        <v>100</v>
      </c>
      <c r="DA20" s="626"/>
      <c r="DB20" s="626"/>
      <c r="DC20" s="626"/>
      <c r="DD20" s="632">
        <v>3379585</v>
      </c>
      <c r="DE20" s="624"/>
      <c r="DF20" s="624"/>
      <c r="DG20" s="624"/>
      <c r="DH20" s="624"/>
      <c r="DI20" s="624"/>
      <c r="DJ20" s="624"/>
      <c r="DK20" s="624"/>
      <c r="DL20" s="624"/>
      <c r="DM20" s="624"/>
      <c r="DN20" s="624"/>
      <c r="DO20" s="624"/>
      <c r="DP20" s="625"/>
      <c r="DQ20" s="632">
        <v>21595197</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9302508</v>
      </c>
      <c r="S21" s="624"/>
      <c r="T21" s="624"/>
      <c r="U21" s="624"/>
      <c r="V21" s="624"/>
      <c r="W21" s="624"/>
      <c r="X21" s="624"/>
      <c r="Y21" s="625"/>
      <c r="Z21" s="626">
        <v>27.3</v>
      </c>
      <c r="AA21" s="626"/>
      <c r="AB21" s="626"/>
      <c r="AC21" s="626"/>
      <c r="AD21" s="627">
        <v>8255326</v>
      </c>
      <c r="AE21" s="627"/>
      <c r="AF21" s="627"/>
      <c r="AG21" s="627"/>
      <c r="AH21" s="627"/>
      <c r="AI21" s="627"/>
      <c r="AJ21" s="627"/>
      <c r="AK21" s="627"/>
      <c r="AL21" s="628">
        <v>45.4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9583</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8255326</v>
      </c>
      <c r="S22" s="624"/>
      <c r="T22" s="624"/>
      <c r="U22" s="624"/>
      <c r="V22" s="624"/>
      <c r="W22" s="624"/>
      <c r="X22" s="624"/>
      <c r="Y22" s="625"/>
      <c r="Z22" s="626">
        <v>24.2</v>
      </c>
      <c r="AA22" s="626"/>
      <c r="AB22" s="626"/>
      <c r="AC22" s="626"/>
      <c r="AD22" s="627">
        <v>8255326</v>
      </c>
      <c r="AE22" s="627"/>
      <c r="AF22" s="627"/>
      <c r="AG22" s="627"/>
      <c r="AH22" s="627"/>
      <c r="AI22" s="627"/>
      <c r="AJ22" s="627"/>
      <c r="AK22" s="627"/>
      <c r="AL22" s="628">
        <v>45.4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1042853</v>
      </c>
      <c r="S23" s="624"/>
      <c r="T23" s="624"/>
      <c r="U23" s="624"/>
      <c r="V23" s="624"/>
      <c r="W23" s="624"/>
      <c r="X23" s="624"/>
      <c r="Y23" s="625"/>
      <c r="Z23" s="626">
        <v>3.1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266150</v>
      </c>
      <c r="BH23" s="624"/>
      <c r="BI23" s="624"/>
      <c r="BJ23" s="624"/>
      <c r="BK23" s="624"/>
      <c r="BL23" s="624"/>
      <c r="BM23" s="624"/>
      <c r="BN23" s="625"/>
      <c r="BO23" s="626">
        <v>3.4</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4329</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16207259</v>
      </c>
      <c r="CS24" s="613"/>
      <c r="CT24" s="613"/>
      <c r="CU24" s="613"/>
      <c r="CV24" s="613"/>
      <c r="CW24" s="613"/>
      <c r="CX24" s="613"/>
      <c r="CY24" s="614"/>
      <c r="CZ24" s="617">
        <v>49.6</v>
      </c>
      <c r="DA24" s="618"/>
      <c r="DB24" s="618"/>
      <c r="DC24" s="634"/>
      <c r="DD24" s="655">
        <v>10937555</v>
      </c>
      <c r="DE24" s="613"/>
      <c r="DF24" s="613"/>
      <c r="DG24" s="613"/>
      <c r="DH24" s="613"/>
      <c r="DI24" s="613"/>
      <c r="DJ24" s="613"/>
      <c r="DK24" s="614"/>
      <c r="DL24" s="655">
        <v>10031294</v>
      </c>
      <c r="DM24" s="613"/>
      <c r="DN24" s="613"/>
      <c r="DO24" s="613"/>
      <c r="DP24" s="613"/>
      <c r="DQ24" s="613"/>
      <c r="DR24" s="613"/>
      <c r="DS24" s="613"/>
      <c r="DT24" s="613"/>
      <c r="DU24" s="613"/>
      <c r="DV24" s="614"/>
      <c r="DW24" s="617">
        <v>54.7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19453804</v>
      </c>
      <c r="S25" s="624"/>
      <c r="T25" s="624"/>
      <c r="U25" s="624"/>
      <c r="V25" s="624"/>
      <c r="W25" s="624"/>
      <c r="X25" s="624"/>
      <c r="Y25" s="625"/>
      <c r="Z25" s="626">
        <v>57.1</v>
      </c>
      <c r="AA25" s="626"/>
      <c r="AB25" s="626"/>
      <c r="AC25" s="626"/>
      <c r="AD25" s="627">
        <v>18140472</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5921337</v>
      </c>
      <c r="CS25" s="644"/>
      <c r="CT25" s="644"/>
      <c r="CU25" s="644"/>
      <c r="CV25" s="644"/>
      <c r="CW25" s="644"/>
      <c r="CX25" s="644"/>
      <c r="CY25" s="645"/>
      <c r="CZ25" s="628">
        <v>18.100000000000001</v>
      </c>
      <c r="DA25" s="656"/>
      <c r="DB25" s="656"/>
      <c r="DC25" s="658"/>
      <c r="DD25" s="632">
        <v>4995597</v>
      </c>
      <c r="DE25" s="644"/>
      <c r="DF25" s="644"/>
      <c r="DG25" s="644"/>
      <c r="DH25" s="644"/>
      <c r="DI25" s="644"/>
      <c r="DJ25" s="644"/>
      <c r="DK25" s="645"/>
      <c r="DL25" s="632">
        <v>4991737</v>
      </c>
      <c r="DM25" s="644"/>
      <c r="DN25" s="644"/>
      <c r="DO25" s="644"/>
      <c r="DP25" s="644"/>
      <c r="DQ25" s="644"/>
      <c r="DR25" s="644"/>
      <c r="DS25" s="644"/>
      <c r="DT25" s="644"/>
      <c r="DU25" s="644"/>
      <c r="DV25" s="645"/>
      <c r="DW25" s="628">
        <v>27.2</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8163</v>
      </c>
      <c r="S26" s="624"/>
      <c r="T26" s="624"/>
      <c r="U26" s="624"/>
      <c r="V26" s="624"/>
      <c r="W26" s="624"/>
      <c r="X26" s="624"/>
      <c r="Y26" s="625"/>
      <c r="Z26" s="626">
        <v>0</v>
      </c>
      <c r="AA26" s="626"/>
      <c r="AB26" s="626"/>
      <c r="AC26" s="626"/>
      <c r="AD26" s="627">
        <v>8163</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3456538</v>
      </c>
      <c r="CS26" s="624"/>
      <c r="CT26" s="624"/>
      <c r="CU26" s="624"/>
      <c r="CV26" s="624"/>
      <c r="CW26" s="624"/>
      <c r="CX26" s="624"/>
      <c r="CY26" s="625"/>
      <c r="CZ26" s="628">
        <v>10.6</v>
      </c>
      <c r="DA26" s="656"/>
      <c r="DB26" s="656"/>
      <c r="DC26" s="658"/>
      <c r="DD26" s="632">
        <v>3276093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89571</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7845607</v>
      </c>
      <c r="BH27" s="624"/>
      <c r="BI27" s="624"/>
      <c r="BJ27" s="624"/>
      <c r="BK27" s="624"/>
      <c r="BL27" s="624"/>
      <c r="BM27" s="624"/>
      <c r="BN27" s="625"/>
      <c r="BO27" s="626">
        <v>100</v>
      </c>
      <c r="BP27" s="626"/>
      <c r="BQ27" s="626"/>
      <c r="BR27" s="626"/>
      <c r="BS27" s="627">
        <v>22919</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6526666</v>
      </c>
      <c r="CS27" s="644"/>
      <c r="CT27" s="644"/>
      <c r="CU27" s="644"/>
      <c r="CV27" s="644"/>
      <c r="CW27" s="644"/>
      <c r="CX27" s="644"/>
      <c r="CY27" s="645"/>
      <c r="CZ27" s="628">
        <v>20</v>
      </c>
      <c r="DA27" s="656"/>
      <c r="DB27" s="656"/>
      <c r="DC27" s="658"/>
      <c r="DD27" s="632">
        <v>2683857</v>
      </c>
      <c r="DE27" s="644"/>
      <c r="DF27" s="644"/>
      <c r="DG27" s="644"/>
      <c r="DH27" s="644"/>
      <c r="DI27" s="644"/>
      <c r="DJ27" s="644"/>
      <c r="DK27" s="645"/>
      <c r="DL27" s="632">
        <v>1781456</v>
      </c>
      <c r="DM27" s="644"/>
      <c r="DN27" s="644"/>
      <c r="DO27" s="644"/>
      <c r="DP27" s="644"/>
      <c r="DQ27" s="644"/>
      <c r="DR27" s="644"/>
      <c r="DS27" s="644"/>
      <c r="DT27" s="644"/>
      <c r="DU27" s="644"/>
      <c r="DV27" s="645"/>
      <c r="DW27" s="628">
        <v>9.6999999999999993</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181156</v>
      </c>
      <c r="S28" s="624"/>
      <c r="T28" s="624"/>
      <c r="U28" s="624"/>
      <c r="V28" s="624"/>
      <c r="W28" s="624"/>
      <c r="X28" s="624"/>
      <c r="Y28" s="625"/>
      <c r="Z28" s="626">
        <v>0.5</v>
      </c>
      <c r="AA28" s="626"/>
      <c r="AB28" s="626"/>
      <c r="AC28" s="626"/>
      <c r="AD28" s="627">
        <v>34141</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3759256</v>
      </c>
      <c r="CS28" s="624"/>
      <c r="CT28" s="624"/>
      <c r="CU28" s="624"/>
      <c r="CV28" s="624"/>
      <c r="CW28" s="624"/>
      <c r="CX28" s="624"/>
      <c r="CY28" s="625"/>
      <c r="CZ28" s="628">
        <v>11.5</v>
      </c>
      <c r="DA28" s="656"/>
      <c r="DB28" s="656"/>
      <c r="DC28" s="658"/>
      <c r="DD28" s="632">
        <v>3258101</v>
      </c>
      <c r="DE28" s="624"/>
      <c r="DF28" s="624"/>
      <c r="DG28" s="624"/>
      <c r="DH28" s="624"/>
      <c r="DI28" s="624"/>
      <c r="DJ28" s="624"/>
      <c r="DK28" s="625"/>
      <c r="DL28" s="632">
        <v>3258101</v>
      </c>
      <c r="DM28" s="624"/>
      <c r="DN28" s="624"/>
      <c r="DO28" s="624"/>
      <c r="DP28" s="624"/>
      <c r="DQ28" s="624"/>
      <c r="DR28" s="624"/>
      <c r="DS28" s="624"/>
      <c r="DT28" s="624"/>
      <c r="DU28" s="624"/>
      <c r="DV28" s="625"/>
      <c r="DW28" s="628">
        <v>17.8</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132939</v>
      </c>
      <c r="S29" s="624"/>
      <c r="T29" s="624"/>
      <c r="U29" s="624"/>
      <c r="V29" s="624"/>
      <c r="W29" s="624"/>
      <c r="X29" s="624"/>
      <c r="Y29" s="625"/>
      <c r="Z29" s="626">
        <v>0.4</v>
      </c>
      <c r="AA29" s="626"/>
      <c r="AB29" s="626"/>
      <c r="AC29" s="626"/>
      <c r="AD29" s="627">
        <v>1398</v>
      </c>
      <c r="AE29" s="627"/>
      <c r="AF29" s="627"/>
      <c r="AG29" s="627"/>
      <c r="AH29" s="627"/>
      <c r="AI29" s="627"/>
      <c r="AJ29" s="627"/>
      <c r="AK29" s="627"/>
      <c r="AL29" s="628">
        <v>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3759256</v>
      </c>
      <c r="CS29" s="644"/>
      <c r="CT29" s="644"/>
      <c r="CU29" s="644"/>
      <c r="CV29" s="644"/>
      <c r="CW29" s="644"/>
      <c r="CX29" s="644"/>
      <c r="CY29" s="645"/>
      <c r="CZ29" s="628">
        <v>11.5</v>
      </c>
      <c r="DA29" s="656"/>
      <c r="DB29" s="656"/>
      <c r="DC29" s="658"/>
      <c r="DD29" s="632">
        <v>3258101</v>
      </c>
      <c r="DE29" s="644"/>
      <c r="DF29" s="644"/>
      <c r="DG29" s="644"/>
      <c r="DH29" s="644"/>
      <c r="DI29" s="644"/>
      <c r="DJ29" s="644"/>
      <c r="DK29" s="645"/>
      <c r="DL29" s="632">
        <v>3258101</v>
      </c>
      <c r="DM29" s="644"/>
      <c r="DN29" s="644"/>
      <c r="DO29" s="644"/>
      <c r="DP29" s="644"/>
      <c r="DQ29" s="644"/>
      <c r="DR29" s="644"/>
      <c r="DS29" s="644"/>
      <c r="DT29" s="644"/>
      <c r="DU29" s="644"/>
      <c r="DV29" s="645"/>
      <c r="DW29" s="628">
        <v>17.8</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4894282</v>
      </c>
      <c r="S30" s="624"/>
      <c r="T30" s="624"/>
      <c r="U30" s="624"/>
      <c r="V30" s="624"/>
      <c r="W30" s="624"/>
      <c r="X30" s="624"/>
      <c r="Y30" s="625"/>
      <c r="Z30" s="626">
        <v>14.4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3663406</v>
      </c>
      <c r="CS30" s="624"/>
      <c r="CT30" s="624"/>
      <c r="CU30" s="624"/>
      <c r="CV30" s="624"/>
      <c r="CW30" s="624"/>
      <c r="CX30" s="624"/>
      <c r="CY30" s="625"/>
      <c r="CZ30" s="628">
        <v>11.2</v>
      </c>
      <c r="DA30" s="656"/>
      <c r="DB30" s="656"/>
      <c r="DC30" s="658"/>
      <c r="DD30" s="632">
        <v>3171796</v>
      </c>
      <c r="DE30" s="624"/>
      <c r="DF30" s="624"/>
      <c r="DG30" s="624"/>
      <c r="DH30" s="624"/>
      <c r="DI30" s="624"/>
      <c r="DJ30" s="624"/>
      <c r="DK30" s="625"/>
      <c r="DL30" s="632">
        <v>3171796</v>
      </c>
      <c r="DM30" s="624"/>
      <c r="DN30" s="624"/>
      <c r="DO30" s="624"/>
      <c r="DP30" s="624"/>
      <c r="DQ30" s="624"/>
      <c r="DR30" s="624"/>
      <c r="DS30" s="624"/>
      <c r="DT30" s="624"/>
      <c r="DU30" s="624"/>
      <c r="DV30" s="625"/>
      <c r="DW30" s="628">
        <v>17.3</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98.9</v>
      </c>
      <c r="BH31" s="667"/>
      <c r="BI31" s="667"/>
      <c r="BJ31" s="667"/>
      <c r="BK31" s="667"/>
      <c r="BL31" s="667"/>
      <c r="BM31" s="618">
        <v>96.9</v>
      </c>
      <c r="BN31" s="667"/>
      <c r="BO31" s="667"/>
      <c r="BP31" s="667"/>
      <c r="BQ31" s="668"/>
      <c r="BR31" s="670">
        <v>98.6</v>
      </c>
      <c r="BS31" s="667"/>
      <c r="BT31" s="667"/>
      <c r="BU31" s="667"/>
      <c r="BV31" s="667"/>
      <c r="BW31" s="667"/>
      <c r="BX31" s="618">
        <v>95.6</v>
      </c>
      <c r="BY31" s="667"/>
      <c r="BZ31" s="667"/>
      <c r="CA31" s="667"/>
      <c r="CB31" s="668"/>
      <c r="CD31" s="663"/>
      <c r="CE31" s="664"/>
      <c r="CF31" s="620" t="s">
        <v>300</v>
      </c>
      <c r="CG31" s="621"/>
      <c r="CH31" s="621"/>
      <c r="CI31" s="621"/>
      <c r="CJ31" s="621"/>
      <c r="CK31" s="621"/>
      <c r="CL31" s="621"/>
      <c r="CM31" s="621"/>
      <c r="CN31" s="621"/>
      <c r="CO31" s="621"/>
      <c r="CP31" s="621"/>
      <c r="CQ31" s="622"/>
      <c r="CR31" s="623">
        <v>95850</v>
      </c>
      <c r="CS31" s="644"/>
      <c r="CT31" s="644"/>
      <c r="CU31" s="644"/>
      <c r="CV31" s="644"/>
      <c r="CW31" s="644"/>
      <c r="CX31" s="644"/>
      <c r="CY31" s="645"/>
      <c r="CZ31" s="628">
        <v>0.3</v>
      </c>
      <c r="DA31" s="656"/>
      <c r="DB31" s="656"/>
      <c r="DC31" s="658"/>
      <c r="DD31" s="632">
        <v>86305</v>
      </c>
      <c r="DE31" s="644"/>
      <c r="DF31" s="644"/>
      <c r="DG31" s="644"/>
      <c r="DH31" s="644"/>
      <c r="DI31" s="644"/>
      <c r="DJ31" s="644"/>
      <c r="DK31" s="645"/>
      <c r="DL31" s="632">
        <v>86305</v>
      </c>
      <c r="DM31" s="644"/>
      <c r="DN31" s="644"/>
      <c r="DO31" s="644"/>
      <c r="DP31" s="644"/>
      <c r="DQ31" s="644"/>
      <c r="DR31" s="644"/>
      <c r="DS31" s="644"/>
      <c r="DT31" s="644"/>
      <c r="DU31" s="644"/>
      <c r="DV31" s="645"/>
      <c r="DW31" s="628">
        <v>0.5</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2000890</v>
      </c>
      <c r="S32" s="624"/>
      <c r="T32" s="624"/>
      <c r="U32" s="624"/>
      <c r="V32" s="624"/>
      <c r="W32" s="624"/>
      <c r="X32" s="624"/>
      <c r="Y32" s="625"/>
      <c r="Z32" s="626">
        <v>5.9</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v>
      </c>
      <c r="BH32" s="644"/>
      <c r="BI32" s="644"/>
      <c r="BJ32" s="644"/>
      <c r="BK32" s="644"/>
      <c r="BL32" s="644"/>
      <c r="BM32" s="629">
        <v>97.1</v>
      </c>
      <c r="BN32" s="644"/>
      <c r="BO32" s="644"/>
      <c r="BP32" s="644"/>
      <c r="BQ32" s="669"/>
      <c r="BR32" s="680">
        <v>98.6</v>
      </c>
      <c r="BS32" s="644"/>
      <c r="BT32" s="644"/>
      <c r="BU32" s="644"/>
      <c r="BV32" s="644"/>
      <c r="BW32" s="644"/>
      <c r="BX32" s="629">
        <v>96.9</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188278</v>
      </c>
      <c r="S33" s="624"/>
      <c r="T33" s="624"/>
      <c r="U33" s="624"/>
      <c r="V33" s="624"/>
      <c r="W33" s="624"/>
      <c r="X33" s="624"/>
      <c r="Y33" s="625"/>
      <c r="Z33" s="626">
        <v>0.6</v>
      </c>
      <c r="AA33" s="626"/>
      <c r="AB33" s="626"/>
      <c r="AC33" s="626"/>
      <c r="AD33" s="627">
        <v>9260</v>
      </c>
      <c r="AE33" s="627"/>
      <c r="AF33" s="627"/>
      <c r="AG33" s="627"/>
      <c r="AH33" s="627"/>
      <c r="AI33" s="627"/>
      <c r="AJ33" s="627"/>
      <c r="AK33" s="627"/>
      <c r="AL33" s="628">
        <v>0.1</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98.7</v>
      </c>
      <c r="BH33" s="682"/>
      <c r="BI33" s="682"/>
      <c r="BJ33" s="682"/>
      <c r="BK33" s="682"/>
      <c r="BL33" s="682"/>
      <c r="BM33" s="683">
        <v>96.5</v>
      </c>
      <c r="BN33" s="682"/>
      <c r="BO33" s="682"/>
      <c r="BP33" s="682"/>
      <c r="BQ33" s="684"/>
      <c r="BR33" s="681">
        <v>98.4</v>
      </c>
      <c r="BS33" s="682"/>
      <c r="BT33" s="682"/>
      <c r="BU33" s="682"/>
      <c r="BV33" s="682"/>
      <c r="BW33" s="682"/>
      <c r="BX33" s="683">
        <v>93.9</v>
      </c>
      <c r="BY33" s="682"/>
      <c r="BZ33" s="682"/>
      <c r="CA33" s="682"/>
      <c r="CB33" s="684"/>
      <c r="CD33" s="620" t="s">
        <v>307</v>
      </c>
      <c r="CE33" s="621"/>
      <c r="CF33" s="621"/>
      <c r="CG33" s="621"/>
      <c r="CH33" s="621"/>
      <c r="CI33" s="621"/>
      <c r="CJ33" s="621"/>
      <c r="CK33" s="621"/>
      <c r="CL33" s="621"/>
      <c r="CM33" s="621"/>
      <c r="CN33" s="621"/>
      <c r="CO33" s="621"/>
      <c r="CP33" s="621"/>
      <c r="CQ33" s="622"/>
      <c r="CR33" s="623">
        <v>13104672</v>
      </c>
      <c r="CS33" s="644"/>
      <c r="CT33" s="644"/>
      <c r="CU33" s="644"/>
      <c r="CV33" s="644"/>
      <c r="CW33" s="644"/>
      <c r="CX33" s="644"/>
      <c r="CY33" s="645"/>
      <c r="CZ33" s="628">
        <v>40.1</v>
      </c>
      <c r="DA33" s="656"/>
      <c r="DB33" s="656"/>
      <c r="DC33" s="658"/>
      <c r="DD33" s="632">
        <v>9873197</v>
      </c>
      <c r="DE33" s="644"/>
      <c r="DF33" s="644"/>
      <c r="DG33" s="644"/>
      <c r="DH33" s="644"/>
      <c r="DI33" s="644"/>
      <c r="DJ33" s="644"/>
      <c r="DK33" s="645"/>
      <c r="DL33" s="632">
        <v>7287554</v>
      </c>
      <c r="DM33" s="644"/>
      <c r="DN33" s="644"/>
      <c r="DO33" s="644"/>
      <c r="DP33" s="644"/>
      <c r="DQ33" s="644"/>
      <c r="DR33" s="644"/>
      <c r="DS33" s="644"/>
      <c r="DT33" s="644"/>
      <c r="DU33" s="644"/>
      <c r="DV33" s="645"/>
      <c r="DW33" s="628">
        <v>39.799999999999997</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210271</v>
      </c>
      <c r="S34" s="624"/>
      <c r="T34" s="624"/>
      <c r="U34" s="624"/>
      <c r="V34" s="624"/>
      <c r="W34" s="624"/>
      <c r="X34" s="624"/>
      <c r="Y34" s="625"/>
      <c r="Z34" s="626">
        <v>0.6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3744591</v>
      </c>
      <c r="CS34" s="624"/>
      <c r="CT34" s="624"/>
      <c r="CU34" s="624"/>
      <c r="CV34" s="624"/>
      <c r="CW34" s="624"/>
      <c r="CX34" s="624"/>
      <c r="CY34" s="625"/>
      <c r="CZ34" s="628">
        <v>11.5</v>
      </c>
      <c r="DA34" s="656"/>
      <c r="DB34" s="656"/>
      <c r="DC34" s="658"/>
      <c r="DD34" s="632">
        <v>2964528</v>
      </c>
      <c r="DE34" s="624"/>
      <c r="DF34" s="624"/>
      <c r="DG34" s="624"/>
      <c r="DH34" s="624"/>
      <c r="DI34" s="624"/>
      <c r="DJ34" s="624"/>
      <c r="DK34" s="625"/>
      <c r="DL34" s="632">
        <v>2628311</v>
      </c>
      <c r="DM34" s="624"/>
      <c r="DN34" s="624"/>
      <c r="DO34" s="624"/>
      <c r="DP34" s="624"/>
      <c r="DQ34" s="624"/>
      <c r="DR34" s="624"/>
      <c r="DS34" s="624"/>
      <c r="DT34" s="624"/>
      <c r="DU34" s="624"/>
      <c r="DV34" s="625"/>
      <c r="DW34" s="628">
        <v>14.3</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1035140</v>
      </c>
      <c r="S35" s="624"/>
      <c r="T35" s="624"/>
      <c r="U35" s="624"/>
      <c r="V35" s="624"/>
      <c r="W35" s="624"/>
      <c r="X35" s="624"/>
      <c r="Y35" s="625"/>
      <c r="Z35" s="626">
        <v>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159403</v>
      </c>
      <c r="CS35" s="644"/>
      <c r="CT35" s="644"/>
      <c r="CU35" s="644"/>
      <c r="CV35" s="644"/>
      <c r="CW35" s="644"/>
      <c r="CX35" s="644"/>
      <c r="CY35" s="645"/>
      <c r="CZ35" s="628">
        <v>0.5</v>
      </c>
      <c r="DA35" s="656"/>
      <c r="DB35" s="656"/>
      <c r="DC35" s="658"/>
      <c r="DD35" s="632">
        <v>102085</v>
      </c>
      <c r="DE35" s="644"/>
      <c r="DF35" s="644"/>
      <c r="DG35" s="644"/>
      <c r="DH35" s="644"/>
      <c r="DI35" s="644"/>
      <c r="DJ35" s="644"/>
      <c r="DK35" s="645"/>
      <c r="DL35" s="632">
        <v>101258</v>
      </c>
      <c r="DM35" s="644"/>
      <c r="DN35" s="644"/>
      <c r="DO35" s="644"/>
      <c r="DP35" s="644"/>
      <c r="DQ35" s="644"/>
      <c r="DR35" s="644"/>
      <c r="DS35" s="644"/>
      <c r="DT35" s="644"/>
      <c r="DU35" s="644"/>
      <c r="DV35" s="645"/>
      <c r="DW35" s="628">
        <v>0.6</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1427123</v>
      </c>
      <c r="S36" s="624"/>
      <c r="T36" s="624"/>
      <c r="U36" s="624"/>
      <c r="V36" s="624"/>
      <c r="W36" s="624"/>
      <c r="X36" s="624"/>
      <c r="Y36" s="625"/>
      <c r="Z36" s="626">
        <v>4.2</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2965940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179889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4784546</v>
      </c>
      <c r="CS36" s="624"/>
      <c r="CT36" s="624"/>
      <c r="CU36" s="624"/>
      <c r="CV36" s="624"/>
      <c r="CW36" s="624"/>
      <c r="CX36" s="624"/>
      <c r="CY36" s="625"/>
      <c r="CZ36" s="628">
        <v>14.6</v>
      </c>
      <c r="DA36" s="656"/>
      <c r="DB36" s="656"/>
      <c r="DC36" s="658"/>
      <c r="DD36" s="632">
        <v>4186137</v>
      </c>
      <c r="DE36" s="624"/>
      <c r="DF36" s="624"/>
      <c r="DG36" s="624"/>
      <c r="DH36" s="624"/>
      <c r="DI36" s="624"/>
      <c r="DJ36" s="624"/>
      <c r="DK36" s="625"/>
      <c r="DL36" s="632">
        <v>2738374</v>
      </c>
      <c r="DM36" s="624"/>
      <c r="DN36" s="624"/>
      <c r="DO36" s="624"/>
      <c r="DP36" s="624"/>
      <c r="DQ36" s="624"/>
      <c r="DR36" s="624"/>
      <c r="DS36" s="624"/>
      <c r="DT36" s="624"/>
      <c r="DU36" s="624"/>
      <c r="DV36" s="625"/>
      <c r="DW36" s="628">
        <v>14.9</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1483278</v>
      </c>
      <c r="S37" s="624"/>
      <c r="T37" s="624"/>
      <c r="U37" s="624"/>
      <c r="V37" s="624"/>
      <c r="W37" s="624"/>
      <c r="X37" s="624"/>
      <c r="Y37" s="625"/>
      <c r="Z37" s="626">
        <v>4.4000000000000004</v>
      </c>
      <c r="AA37" s="626"/>
      <c r="AB37" s="626"/>
      <c r="AC37" s="626"/>
      <c r="AD37" s="627">
        <v>3153</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455000</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158715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532584</v>
      </c>
      <c r="CS37" s="644"/>
      <c r="CT37" s="644"/>
      <c r="CU37" s="644"/>
      <c r="CV37" s="644"/>
      <c r="CW37" s="644"/>
      <c r="CX37" s="644"/>
      <c r="CY37" s="645"/>
      <c r="CZ37" s="628">
        <v>1.6</v>
      </c>
      <c r="DA37" s="656"/>
      <c r="DB37" s="656"/>
      <c r="DC37" s="658"/>
      <c r="DD37" s="632">
        <v>532584</v>
      </c>
      <c r="DE37" s="644"/>
      <c r="DF37" s="644"/>
      <c r="DG37" s="644"/>
      <c r="DH37" s="644"/>
      <c r="DI37" s="644"/>
      <c r="DJ37" s="644"/>
      <c r="DK37" s="645"/>
      <c r="DL37" s="632">
        <v>483841</v>
      </c>
      <c r="DM37" s="644"/>
      <c r="DN37" s="644"/>
      <c r="DO37" s="644"/>
      <c r="DP37" s="644"/>
      <c r="DQ37" s="644"/>
      <c r="DR37" s="644"/>
      <c r="DS37" s="644"/>
      <c r="DT37" s="644"/>
      <c r="DU37" s="644"/>
      <c r="DV37" s="645"/>
      <c r="DW37" s="628">
        <v>2.6</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2978600</v>
      </c>
      <c r="S38" s="624"/>
      <c r="T38" s="624"/>
      <c r="U38" s="624"/>
      <c r="V38" s="624"/>
      <c r="W38" s="624"/>
      <c r="X38" s="624"/>
      <c r="Y38" s="625"/>
      <c r="Z38" s="626">
        <v>8.6999999999999993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129268</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9866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2381672</v>
      </c>
      <c r="CS38" s="624"/>
      <c r="CT38" s="624"/>
      <c r="CU38" s="624"/>
      <c r="CV38" s="624"/>
      <c r="CW38" s="624"/>
      <c r="CX38" s="624"/>
      <c r="CY38" s="625"/>
      <c r="CZ38" s="628">
        <v>7.3</v>
      </c>
      <c r="DA38" s="656"/>
      <c r="DB38" s="656"/>
      <c r="DC38" s="658"/>
      <c r="DD38" s="632">
        <v>1857819</v>
      </c>
      <c r="DE38" s="624"/>
      <c r="DF38" s="624"/>
      <c r="DG38" s="624"/>
      <c r="DH38" s="624"/>
      <c r="DI38" s="624"/>
      <c r="DJ38" s="624"/>
      <c r="DK38" s="625"/>
      <c r="DL38" s="632">
        <v>1819611</v>
      </c>
      <c r="DM38" s="624"/>
      <c r="DN38" s="624"/>
      <c r="DO38" s="624"/>
      <c r="DP38" s="624"/>
      <c r="DQ38" s="624"/>
      <c r="DR38" s="624"/>
      <c r="DS38" s="624"/>
      <c r="DT38" s="624"/>
      <c r="DU38" s="624"/>
      <c r="DV38" s="625"/>
      <c r="DW38" s="628">
        <v>9.9</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16285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1066860</v>
      </c>
      <c r="CS39" s="644"/>
      <c r="CT39" s="644"/>
      <c r="CU39" s="644"/>
      <c r="CV39" s="644"/>
      <c r="CW39" s="644"/>
      <c r="CX39" s="644"/>
      <c r="CY39" s="645"/>
      <c r="CZ39" s="628">
        <v>3.3</v>
      </c>
      <c r="DA39" s="656"/>
      <c r="DB39" s="656"/>
      <c r="DC39" s="658"/>
      <c r="DD39" s="632">
        <v>761028</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128300</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103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967600</v>
      </c>
      <c r="CS40" s="624"/>
      <c r="CT40" s="624"/>
      <c r="CU40" s="624"/>
      <c r="CV40" s="624"/>
      <c r="CW40" s="624"/>
      <c r="CX40" s="624"/>
      <c r="CY40" s="625"/>
      <c r="CZ40" s="628">
        <v>3</v>
      </c>
      <c r="DA40" s="656"/>
      <c r="DB40" s="656"/>
      <c r="DC40" s="658"/>
      <c r="DD40" s="632">
        <v>1600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34083495</v>
      </c>
      <c r="S41" s="696"/>
      <c r="T41" s="696"/>
      <c r="U41" s="696"/>
      <c r="V41" s="696"/>
      <c r="W41" s="696"/>
      <c r="X41" s="696"/>
      <c r="Y41" s="700"/>
      <c r="Z41" s="701">
        <v>100</v>
      </c>
      <c r="AA41" s="701"/>
      <c r="AB41" s="701"/>
      <c r="AC41" s="701"/>
      <c r="AD41" s="702">
        <v>18196587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601249</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1780423</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331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3379585</v>
      </c>
      <c r="CS42" s="644"/>
      <c r="CT42" s="644"/>
      <c r="CU42" s="644"/>
      <c r="CV42" s="644"/>
      <c r="CW42" s="644"/>
      <c r="CX42" s="644"/>
      <c r="CY42" s="645"/>
      <c r="CZ42" s="628">
        <v>10.3</v>
      </c>
      <c r="DA42" s="656"/>
      <c r="DB42" s="656"/>
      <c r="DC42" s="658"/>
      <c r="DD42" s="632">
        <v>784445</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96609</v>
      </c>
      <c r="CS43" s="644"/>
      <c r="CT43" s="644"/>
      <c r="CU43" s="644"/>
      <c r="CV43" s="644"/>
      <c r="CW43" s="644"/>
      <c r="CX43" s="644"/>
      <c r="CY43" s="645"/>
      <c r="CZ43" s="628">
        <v>0.3</v>
      </c>
      <c r="DA43" s="656"/>
      <c r="DB43" s="656"/>
      <c r="DC43" s="658"/>
      <c r="DD43" s="632">
        <v>96609</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3379585</v>
      </c>
      <c r="CS44" s="624"/>
      <c r="CT44" s="624"/>
      <c r="CU44" s="624"/>
      <c r="CV44" s="624"/>
      <c r="CW44" s="624"/>
      <c r="CX44" s="624"/>
      <c r="CY44" s="625"/>
      <c r="CZ44" s="628">
        <v>10.3</v>
      </c>
      <c r="DA44" s="629"/>
      <c r="DB44" s="629"/>
      <c r="DC44" s="635"/>
      <c r="DD44" s="632">
        <v>784445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817329</v>
      </c>
      <c r="CS45" s="644"/>
      <c r="CT45" s="644"/>
      <c r="CU45" s="644"/>
      <c r="CV45" s="644"/>
      <c r="CW45" s="644"/>
      <c r="CX45" s="644"/>
      <c r="CY45" s="645"/>
      <c r="CZ45" s="628">
        <v>2.5</v>
      </c>
      <c r="DA45" s="656"/>
      <c r="DB45" s="656"/>
      <c r="DC45" s="658"/>
      <c r="DD45" s="632">
        <v>48839</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2508681</v>
      </c>
      <c r="CS46" s="624"/>
      <c r="CT46" s="624"/>
      <c r="CU46" s="624"/>
      <c r="CV46" s="624"/>
      <c r="CW46" s="624"/>
      <c r="CX46" s="624"/>
      <c r="CY46" s="625"/>
      <c r="CZ46" s="628">
        <v>7.7</v>
      </c>
      <c r="DA46" s="629"/>
      <c r="DB46" s="629"/>
      <c r="DC46" s="635"/>
      <c r="DD46" s="632">
        <v>731086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t="s">
        <v>122</v>
      </c>
      <c r="CS47" s="644"/>
      <c r="CT47" s="644"/>
      <c r="CU47" s="644"/>
      <c r="CV47" s="644"/>
      <c r="CW47" s="644"/>
      <c r="CX47" s="644"/>
      <c r="CY47" s="645"/>
      <c r="CZ47" s="628" t="s">
        <v>122</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32691516</v>
      </c>
      <c r="CS49" s="682"/>
      <c r="CT49" s="682"/>
      <c r="CU49" s="682"/>
      <c r="CV49" s="682"/>
      <c r="CW49" s="682"/>
      <c r="CX49" s="682"/>
      <c r="CY49" s="711"/>
      <c r="CZ49" s="703">
        <v>100</v>
      </c>
      <c r="DA49" s="712"/>
      <c r="DB49" s="712"/>
      <c r="DC49" s="713"/>
      <c r="DD49" s="714">
        <v>21595197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fTnGK3AQ7Sl3N9ltZ4KXPtDXL1LF4naDTGDE9IPEX+PR/Qzyes1asse16K9H4cpf1xFu92wkuInqf5IOBeY4w==" saltValue="qMF2o5UKaowIBQtrnkCDC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32751</v>
      </c>
      <c r="R7" s="753"/>
      <c r="S7" s="753"/>
      <c r="T7" s="753"/>
      <c r="U7" s="753"/>
      <c r="V7" s="753">
        <v>31359</v>
      </c>
      <c r="W7" s="753"/>
      <c r="X7" s="753"/>
      <c r="Y7" s="753"/>
      <c r="Z7" s="753"/>
      <c r="AA7" s="753">
        <v>1392</v>
      </c>
      <c r="AB7" s="753"/>
      <c r="AC7" s="753"/>
      <c r="AD7" s="753"/>
      <c r="AE7" s="754"/>
      <c r="AF7" s="755">
        <v>1211</v>
      </c>
      <c r="AG7" s="756"/>
      <c r="AH7" s="756"/>
      <c r="AI7" s="756"/>
      <c r="AJ7" s="757"/>
      <c r="AK7" s="758">
        <v>57</v>
      </c>
      <c r="AL7" s="759"/>
      <c r="AM7" s="759"/>
      <c r="AN7" s="759"/>
      <c r="AO7" s="759"/>
      <c r="AP7" s="759">
        <v>27430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560</v>
      </c>
      <c r="BT7" s="747"/>
      <c r="BU7" s="747"/>
      <c r="BV7" s="747"/>
      <c r="BW7" s="747"/>
      <c r="BX7" s="747"/>
      <c r="BY7" s="747"/>
      <c r="BZ7" s="747"/>
      <c r="CA7" s="747"/>
      <c r="CB7" s="747"/>
      <c r="CC7" s="747"/>
      <c r="CD7" s="747"/>
      <c r="CE7" s="747"/>
      <c r="CF7" s="747"/>
      <c r="CG7" s="762"/>
      <c r="CH7" s="743">
        <v>-17</v>
      </c>
      <c r="CI7" s="744"/>
      <c r="CJ7" s="744"/>
      <c r="CK7" s="744"/>
      <c r="CL7" s="745"/>
      <c r="CM7" s="743">
        <v>1253</v>
      </c>
      <c r="CN7" s="744"/>
      <c r="CO7" s="744"/>
      <c r="CP7" s="744"/>
      <c r="CQ7" s="745"/>
      <c r="CR7" s="743">
        <v>180</v>
      </c>
      <c r="CS7" s="744"/>
      <c r="CT7" s="744"/>
      <c r="CU7" s="744"/>
      <c r="CV7" s="745"/>
      <c r="CW7" s="743" t="s">
        <v>563</v>
      </c>
      <c r="CX7" s="744"/>
      <c r="CY7" s="744"/>
      <c r="CZ7" s="744"/>
      <c r="DA7" s="745"/>
      <c r="DB7" s="743" t="s">
        <v>563</v>
      </c>
      <c r="DC7" s="744"/>
      <c r="DD7" s="744"/>
      <c r="DE7" s="744"/>
      <c r="DF7" s="745"/>
      <c r="DG7" s="743" t="s">
        <v>563</v>
      </c>
      <c r="DH7" s="744"/>
      <c r="DI7" s="744"/>
      <c r="DJ7" s="744"/>
      <c r="DK7" s="745"/>
      <c r="DL7" s="743" t="s">
        <v>563</v>
      </c>
      <c r="DM7" s="744"/>
      <c r="DN7" s="744"/>
      <c r="DO7" s="744"/>
      <c r="DP7" s="745"/>
      <c r="DQ7" s="743" t="s">
        <v>563</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2831</v>
      </c>
      <c r="R8" s="784"/>
      <c r="S8" s="784"/>
      <c r="T8" s="784"/>
      <c r="U8" s="784"/>
      <c r="V8" s="784">
        <v>2831</v>
      </c>
      <c r="W8" s="784"/>
      <c r="X8" s="784"/>
      <c r="Y8" s="784"/>
      <c r="Z8" s="784"/>
      <c r="AA8" s="784">
        <v>0</v>
      </c>
      <c r="AB8" s="784"/>
      <c r="AC8" s="784"/>
      <c r="AD8" s="784"/>
      <c r="AE8" s="785"/>
      <c r="AF8" s="786" t="s">
        <v>122</v>
      </c>
      <c r="AG8" s="787"/>
      <c r="AH8" s="787"/>
      <c r="AI8" s="787"/>
      <c r="AJ8" s="788"/>
      <c r="AK8" s="769">
        <v>0</v>
      </c>
      <c r="AL8" s="770"/>
      <c r="AM8" s="770"/>
      <c r="AN8" s="770"/>
      <c r="AO8" s="770"/>
      <c r="AP8" s="770">
        <v>17382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561</v>
      </c>
      <c r="BT8" s="774"/>
      <c r="BU8" s="774"/>
      <c r="BV8" s="774"/>
      <c r="BW8" s="774"/>
      <c r="BX8" s="774"/>
      <c r="BY8" s="774"/>
      <c r="BZ8" s="774"/>
      <c r="CA8" s="774"/>
      <c r="CB8" s="774"/>
      <c r="CC8" s="774"/>
      <c r="CD8" s="774"/>
      <c r="CE8" s="774"/>
      <c r="CF8" s="774"/>
      <c r="CG8" s="775"/>
      <c r="CH8" s="776">
        <v>29</v>
      </c>
      <c r="CI8" s="777"/>
      <c r="CJ8" s="777"/>
      <c r="CK8" s="777"/>
      <c r="CL8" s="778"/>
      <c r="CM8" s="776">
        <v>160</v>
      </c>
      <c r="CN8" s="777"/>
      <c r="CO8" s="777"/>
      <c r="CP8" s="777"/>
      <c r="CQ8" s="778"/>
      <c r="CR8" s="776">
        <v>31</v>
      </c>
      <c r="CS8" s="777"/>
      <c r="CT8" s="777"/>
      <c r="CU8" s="777"/>
      <c r="CV8" s="778"/>
      <c r="CW8" s="776" t="s">
        <v>563</v>
      </c>
      <c r="CX8" s="777"/>
      <c r="CY8" s="777"/>
      <c r="CZ8" s="777"/>
      <c r="DA8" s="778"/>
      <c r="DB8" s="776" t="s">
        <v>563</v>
      </c>
      <c r="DC8" s="777"/>
      <c r="DD8" s="777"/>
      <c r="DE8" s="777"/>
      <c r="DF8" s="778"/>
      <c r="DG8" s="776" t="s">
        <v>563</v>
      </c>
      <c r="DH8" s="777"/>
      <c r="DI8" s="777"/>
      <c r="DJ8" s="777"/>
      <c r="DK8" s="778"/>
      <c r="DL8" s="776" t="s">
        <v>563</v>
      </c>
      <c r="DM8" s="777"/>
      <c r="DN8" s="777"/>
      <c r="DO8" s="777"/>
      <c r="DP8" s="778"/>
      <c r="DQ8" s="776" t="s">
        <v>563</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562</v>
      </c>
      <c r="BT9" s="774"/>
      <c r="BU9" s="774"/>
      <c r="BV9" s="774"/>
      <c r="BW9" s="774"/>
      <c r="BX9" s="774"/>
      <c r="BY9" s="774"/>
      <c r="BZ9" s="774"/>
      <c r="CA9" s="774"/>
      <c r="CB9" s="774"/>
      <c r="CC9" s="774"/>
      <c r="CD9" s="774"/>
      <c r="CE9" s="774"/>
      <c r="CF9" s="774"/>
      <c r="CG9" s="775"/>
      <c r="CH9" s="776">
        <v>-1185</v>
      </c>
      <c r="CI9" s="777"/>
      <c r="CJ9" s="777"/>
      <c r="CK9" s="777"/>
      <c r="CL9" s="778"/>
      <c r="CM9" s="776">
        <v>17466</v>
      </c>
      <c r="CN9" s="777"/>
      <c r="CO9" s="777"/>
      <c r="CP9" s="777"/>
      <c r="CQ9" s="778"/>
      <c r="CR9" s="776">
        <v>10726</v>
      </c>
      <c r="CS9" s="777"/>
      <c r="CT9" s="777"/>
      <c r="CU9" s="777"/>
      <c r="CV9" s="778"/>
      <c r="CW9" s="776">
        <v>2281</v>
      </c>
      <c r="CX9" s="777"/>
      <c r="CY9" s="777"/>
      <c r="CZ9" s="777"/>
      <c r="DA9" s="778"/>
      <c r="DB9" s="776">
        <v>831</v>
      </c>
      <c r="DC9" s="777"/>
      <c r="DD9" s="777"/>
      <c r="DE9" s="777"/>
      <c r="DF9" s="778"/>
      <c r="DG9" s="776" t="s">
        <v>563</v>
      </c>
      <c r="DH9" s="777"/>
      <c r="DI9" s="777"/>
      <c r="DJ9" s="777"/>
      <c r="DK9" s="778"/>
      <c r="DL9" s="776" t="s">
        <v>563</v>
      </c>
      <c r="DM9" s="777"/>
      <c r="DN9" s="777"/>
      <c r="DO9" s="777"/>
      <c r="DP9" s="778"/>
      <c r="DQ9" s="776" t="s">
        <v>563</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35582</v>
      </c>
      <c r="R23" s="793"/>
      <c r="S23" s="793"/>
      <c r="T23" s="793"/>
      <c r="U23" s="793"/>
      <c r="V23" s="793">
        <v>34190</v>
      </c>
      <c r="W23" s="793"/>
      <c r="X23" s="793"/>
      <c r="Y23" s="793"/>
      <c r="Z23" s="793"/>
      <c r="AA23" s="793">
        <v>1392</v>
      </c>
      <c r="AB23" s="793"/>
      <c r="AC23" s="793"/>
      <c r="AD23" s="793"/>
      <c r="AE23" s="794"/>
      <c r="AF23" s="795">
        <v>1211</v>
      </c>
      <c r="AG23" s="793"/>
      <c r="AH23" s="793"/>
      <c r="AI23" s="793"/>
      <c r="AJ23" s="796"/>
      <c r="AK23" s="797"/>
      <c r="AL23" s="798"/>
      <c r="AM23" s="798"/>
      <c r="AN23" s="798"/>
      <c r="AO23" s="798"/>
      <c r="AP23" s="793">
        <v>44812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8154</v>
      </c>
      <c r="R28" s="823"/>
      <c r="S28" s="823"/>
      <c r="T28" s="823"/>
      <c r="U28" s="823"/>
      <c r="V28" s="823">
        <v>7975</v>
      </c>
      <c r="W28" s="823"/>
      <c r="X28" s="823"/>
      <c r="Y28" s="823"/>
      <c r="Z28" s="823"/>
      <c r="AA28" s="823">
        <v>180</v>
      </c>
      <c r="AB28" s="823"/>
      <c r="AC28" s="823"/>
      <c r="AD28" s="823"/>
      <c r="AE28" s="824"/>
      <c r="AF28" s="825">
        <v>180</v>
      </c>
      <c r="AG28" s="823"/>
      <c r="AH28" s="823"/>
      <c r="AI28" s="823"/>
      <c r="AJ28" s="826"/>
      <c r="AK28" s="827">
        <v>854</v>
      </c>
      <c r="AL28" s="828"/>
      <c r="AM28" s="828"/>
      <c r="AN28" s="828"/>
      <c r="AO28" s="828"/>
      <c r="AP28" s="828" t="s">
        <v>563</v>
      </c>
      <c r="AQ28" s="828"/>
      <c r="AR28" s="828"/>
      <c r="AS28" s="828"/>
      <c r="AT28" s="828"/>
      <c r="AU28" s="828" t="s">
        <v>563</v>
      </c>
      <c r="AV28" s="828"/>
      <c r="AW28" s="828"/>
      <c r="AX28" s="828"/>
      <c r="AY28" s="828"/>
      <c r="AZ28" s="829" t="s">
        <v>563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77</v>
      </c>
      <c r="R29" s="784"/>
      <c r="S29" s="784"/>
      <c r="T29" s="784"/>
      <c r="U29" s="784"/>
      <c r="V29" s="784">
        <v>64</v>
      </c>
      <c r="W29" s="784"/>
      <c r="X29" s="784"/>
      <c r="Y29" s="784"/>
      <c r="Z29" s="784"/>
      <c r="AA29" s="784">
        <v>14</v>
      </c>
      <c r="AB29" s="784"/>
      <c r="AC29" s="784"/>
      <c r="AD29" s="784"/>
      <c r="AE29" s="785"/>
      <c r="AF29" s="786">
        <v>14</v>
      </c>
      <c r="AG29" s="787"/>
      <c r="AH29" s="787"/>
      <c r="AI29" s="787"/>
      <c r="AJ29" s="788"/>
      <c r="AK29" s="834">
        <v>7</v>
      </c>
      <c r="AL29" s="830"/>
      <c r="AM29" s="830"/>
      <c r="AN29" s="830"/>
      <c r="AO29" s="830"/>
      <c r="AP29" s="830" t="s">
        <v>563</v>
      </c>
      <c r="AQ29" s="830"/>
      <c r="AR29" s="830"/>
      <c r="AS29" s="830"/>
      <c r="AT29" s="830"/>
      <c r="AU29" s="830" t="s">
        <v>563</v>
      </c>
      <c r="AV29" s="830"/>
      <c r="AW29" s="830"/>
      <c r="AX29" s="830"/>
      <c r="AY29" s="830"/>
      <c r="AZ29" s="831" t="s">
        <v>563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5649</v>
      </c>
      <c r="R30" s="784"/>
      <c r="S30" s="784"/>
      <c r="T30" s="784"/>
      <c r="U30" s="784"/>
      <c r="V30" s="784">
        <v>5401</v>
      </c>
      <c r="W30" s="784"/>
      <c r="X30" s="784"/>
      <c r="Y30" s="784"/>
      <c r="Z30" s="784"/>
      <c r="AA30" s="784">
        <v>248</v>
      </c>
      <c r="AB30" s="784"/>
      <c r="AC30" s="784"/>
      <c r="AD30" s="784"/>
      <c r="AE30" s="785"/>
      <c r="AF30" s="786">
        <v>248</v>
      </c>
      <c r="AG30" s="787"/>
      <c r="AH30" s="787"/>
      <c r="AI30" s="787"/>
      <c r="AJ30" s="788"/>
      <c r="AK30" s="834">
        <v>854</v>
      </c>
      <c r="AL30" s="830"/>
      <c r="AM30" s="830"/>
      <c r="AN30" s="830"/>
      <c r="AO30" s="830"/>
      <c r="AP30" s="830" t="s">
        <v>563</v>
      </c>
      <c r="AQ30" s="830"/>
      <c r="AR30" s="830"/>
      <c r="AS30" s="830"/>
      <c r="AT30" s="830"/>
      <c r="AU30" s="830" t="s">
        <v>563</v>
      </c>
      <c r="AV30" s="830"/>
      <c r="AW30" s="830"/>
      <c r="AX30" s="830"/>
      <c r="AY30" s="830"/>
      <c r="AZ30" s="831" t="s">
        <v>563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817</v>
      </c>
      <c r="R31" s="784"/>
      <c r="S31" s="784"/>
      <c r="T31" s="784"/>
      <c r="U31" s="784"/>
      <c r="V31" s="784">
        <v>801</v>
      </c>
      <c r="W31" s="784"/>
      <c r="X31" s="784"/>
      <c r="Y31" s="784"/>
      <c r="Z31" s="784"/>
      <c r="AA31" s="784">
        <v>15</v>
      </c>
      <c r="AB31" s="784"/>
      <c r="AC31" s="784"/>
      <c r="AD31" s="784"/>
      <c r="AE31" s="785"/>
      <c r="AF31" s="786">
        <v>15</v>
      </c>
      <c r="AG31" s="787"/>
      <c r="AH31" s="787"/>
      <c r="AI31" s="787"/>
      <c r="AJ31" s="788"/>
      <c r="AK31" s="834">
        <v>200</v>
      </c>
      <c r="AL31" s="830"/>
      <c r="AM31" s="830"/>
      <c r="AN31" s="830"/>
      <c r="AO31" s="830"/>
      <c r="AP31" s="830" t="s">
        <v>563</v>
      </c>
      <c r="AQ31" s="830"/>
      <c r="AR31" s="830"/>
      <c r="AS31" s="830"/>
      <c r="AT31" s="830"/>
      <c r="AU31" s="830" t="s">
        <v>563</v>
      </c>
      <c r="AV31" s="830"/>
      <c r="AW31" s="830"/>
      <c r="AX31" s="830"/>
      <c r="AY31" s="830"/>
      <c r="AZ31" s="831" t="s">
        <v>563</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1490</v>
      </c>
      <c r="R32" s="784"/>
      <c r="S32" s="784"/>
      <c r="T32" s="784"/>
      <c r="U32" s="784"/>
      <c r="V32" s="784">
        <v>1410</v>
      </c>
      <c r="W32" s="784"/>
      <c r="X32" s="784"/>
      <c r="Y32" s="784"/>
      <c r="Z32" s="784"/>
      <c r="AA32" s="784">
        <v>80</v>
      </c>
      <c r="AB32" s="784"/>
      <c r="AC32" s="784"/>
      <c r="AD32" s="784"/>
      <c r="AE32" s="785"/>
      <c r="AF32" s="786">
        <v>3923</v>
      </c>
      <c r="AG32" s="787"/>
      <c r="AH32" s="787"/>
      <c r="AI32" s="787"/>
      <c r="AJ32" s="788"/>
      <c r="AK32" s="834">
        <v>89</v>
      </c>
      <c r="AL32" s="830"/>
      <c r="AM32" s="830"/>
      <c r="AN32" s="830"/>
      <c r="AO32" s="830"/>
      <c r="AP32" s="830">
        <v>534</v>
      </c>
      <c r="AQ32" s="830"/>
      <c r="AR32" s="830"/>
      <c r="AS32" s="830"/>
      <c r="AT32" s="830"/>
      <c r="AU32" s="830">
        <v>8</v>
      </c>
      <c r="AV32" s="830"/>
      <c r="AW32" s="830"/>
      <c r="AX32" s="830"/>
      <c r="AY32" s="830"/>
      <c r="AZ32" s="831" t="s">
        <v>563</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578</v>
      </c>
      <c r="R33" s="784"/>
      <c r="S33" s="784"/>
      <c r="T33" s="784"/>
      <c r="U33" s="784"/>
      <c r="V33" s="784">
        <v>494</v>
      </c>
      <c r="W33" s="784"/>
      <c r="X33" s="784"/>
      <c r="Y33" s="784"/>
      <c r="Z33" s="784"/>
      <c r="AA33" s="784">
        <v>84</v>
      </c>
      <c r="AB33" s="784"/>
      <c r="AC33" s="784"/>
      <c r="AD33" s="784"/>
      <c r="AE33" s="785"/>
      <c r="AF33" s="786">
        <v>192</v>
      </c>
      <c r="AG33" s="787"/>
      <c r="AH33" s="787"/>
      <c r="AI33" s="787"/>
      <c r="AJ33" s="788"/>
      <c r="AK33" s="834">
        <v>276</v>
      </c>
      <c r="AL33" s="830"/>
      <c r="AM33" s="830"/>
      <c r="AN33" s="830"/>
      <c r="AO33" s="830"/>
      <c r="AP33" s="830">
        <v>2269</v>
      </c>
      <c r="AQ33" s="830"/>
      <c r="AR33" s="830"/>
      <c r="AS33" s="830"/>
      <c r="AT33" s="830"/>
      <c r="AU33" s="830">
        <v>257</v>
      </c>
      <c r="AV33" s="830"/>
      <c r="AW33" s="830"/>
      <c r="AX33" s="830"/>
      <c r="AY33" s="830"/>
      <c r="AZ33" s="831" t="s">
        <v>563</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83</v>
      </c>
      <c r="R34" s="784"/>
      <c r="S34" s="784"/>
      <c r="T34" s="784"/>
      <c r="U34" s="784"/>
      <c r="V34" s="784">
        <v>66</v>
      </c>
      <c r="W34" s="784"/>
      <c r="X34" s="784"/>
      <c r="Y34" s="784"/>
      <c r="Z34" s="784"/>
      <c r="AA34" s="784">
        <v>16</v>
      </c>
      <c r="AB34" s="784"/>
      <c r="AC34" s="784"/>
      <c r="AD34" s="784"/>
      <c r="AE34" s="785"/>
      <c r="AF34" s="786">
        <v>38</v>
      </c>
      <c r="AG34" s="787"/>
      <c r="AH34" s="787"/>
      <c r="AI34" s="787"/>
      <c r="AJ34" s="788"/>
      <c r="AK34" s="834">
        <v>37</v>
      </c>
      <c r="AL34" s="830"/>
      <c r="AM34" s="830"/>
      <c r="AN34" s="830"/>
      <c r="AO34" s="830"/>
      <c r="AP34" s="830">
        <v>151</v>
      </c>
      <c r="AQ34" s="830"/>
      <c r="AR34" s="830"/>
      <c r="AS34" s="830"/>
      <c r="AT34" s="830"/>
      <c r="AU34" s="830">
        <v>22</v>
      </c>
      <c r="AV34" s="830"/>
      <c r="AW34" s="830"/>
      <c r="AX34" s="830"/>
      <c r="AY34" s="830"/>
      <c r="AZ34" s="831" t="s">
        <v>563</v>
      </c>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4610</v>
      </c>
      <c r="AG63" s="844"/>
      <c r="AH63" s="844"/>
      <c r="AI63" s="844"/>
      <c r="AJ63" s="845"/>
      <c r="AK63" s="846"/>
      <c r="AL63" s="841"/>
      <c r="AM63" s="841"/>
      <c r="AN63" s="841"/>
      <c r="AO63" s="841"/>
      <c r="AP63" s="844">
        <v>2954</v>
      </c>
      <c r="AQ63" s="844"/>
      <c r="AR63" s="844"/>
      <c r="AS63" s="844"/>
      <c r="AT63" s="844"/>
      <c r="AU63" s="844">
        <v>287</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71" t="s">
        <v>569</v>
      </c>
      <c r="C68" s="872"/>
      <c r="D68" s="872"/>
      <c r="E68" s="872"/>
      <c r="F68" s="872"/>
      <c r="G68" s="872"/>
      <c r="H68" s="872"/>
      <c r="I68" s="872"/>
      <c r="J68" s="872"/>
      <c r="K68" s="872"/>
      <c r="L68" s="872"/>
      <c r="M68" s="872"/>
      <c r="N68" s="872"/>
      <c r="O68" s="872"/>
      <c r="P68" s="873"/>
      <c r="Q68" s="874">
        <v>737</v>
      </c>
      <c r="R68" s="867"/>
      <c r="S68" s="867"/>
      <c r="T68" s="867"/>
      <c r="U68" s="868"/>
      <c r="V68" s="866">
        <v>681</v>
      </c>
      <c r="W68" s="867"/>
      <c r="X68" s="867"/>
      <c r="Y68" s="867"/>
      <c r="Z68" s="868"/>
      <c r="AA68" s="866">
        <v>56</v>
      </c>
      <c r="AB68" s="867"/>
      <c r="AC68" s="867"/>
      <c r="AD68" s="867"/>
      <c r="AE68" s="868"/>
      <c r="AF68" s="866">
        <v>56</v>
      </c>
      <c r="AG68" s="867"/>
      <c r="AH68" s="867"/>
      <c r="AI68" s="867"/>
      <c r="AJ68" s="868"/>
      <c r="AK68" s="866" t="s">
        <v>488</v>
      </c>
      <c r="AL68" s="867"/>
      <c r="AM68" s="867"/>
      <c r="AN68" s="867"/>
      <c r="AO68" s="868"/>
      <c r="AP68" s="866">
        <v>551</v>
      </c>
      <c r="AQ68" s="867"/>
      <c r="AR68" s="867"/>
      <c r="AS68" s="867"/>
      <c r="AT68" s="868"/>
      <c r="AU68" s="866">
        <v>263</v>
      </c>
      <c r="AV68" s="867"/>
      <c r="AW68" s="867"/>
      <c r="AX68" s="867"/>
      <c r="AY68" s="868"/>
      <c r="AZ68" s="869"/>
      <c r="BA68" s="869"/>
      <c r="BB68" s="869"/>
      <c r="BC68" s="869"/>
      <c r="BD68" s="870"/>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5" t="s">
        <v>550</v>
      </c>
      <c r="C69" s="876"/>
      <c r="D69" s="876"/>
      <c r="E69" s="876"/>
      <c r="F69" s="876"/>
      <c r="G69" s="876"/>
      <c r="H69" s="876"/>
      <c r="I69" s="876"/>
      <c r="J69" s="876"/>
      <c r="K69" s="876"/>
      <c r="L69" s="876"/>
      <c r="M69" s="876"/>
      <c r="N69" s="876"/>
      <c r="O69" s="876"/>
      <c r="P69" s="877"/>
      <c r="Q69" s="878">
        <v>1608</v>
      </c>
      <c r="R69" s="879"/>
      <c r="S69" s="879"/>
      <c r="T69" s="879"/>
      <c r="U69" s="834"/>
      <c r="V69" s="880">
        <v>1480</v>
      </c>
      <c r="W69" s="879"/>
      <c r="X69" s="879"/>
      <c r="Y69" s="879"/>
      <c r="Z69" s="834"/>
      <c r="AA69" s="880">
        <v>128</v>
      </c>
      <c r="AB69" s="879"/>
      <c r="AC69" s="879"/>
      <c r="AD69" s="879"/>
      <c r="AE69" s="834"/>
      <c r="AF69" s="880">
        <v>3887</v>
      </c>
      <c r="AG69" s="879"/>
      <c r="AH69" s="879"/>
      <c r="AI69" s="879"/>
      <c r="AJ69" s="834"/>
      <c r="AK69" s="880" t="s">
        <v>488</v>
      </c>
      <c r="AL69" s="879"/>
      <c r="AM69" s="879"/>
      <c r="AN69" s="879"/>
      <c r="AO69" s="834"/>
      <c r="AP69" s="880">
        <v>2649</v>
      </c>
      <c r="AQ69" s="879"/>
      <c r="AR69" s="879"/>
      <c r="AS69" s="879"/>
      <c r="AT69" s="834"/>
      <c r="AU69" s="880" t="s">
        <v>488</v>
      </c>
      <c r="AV69" s="879"/>
      <c r="AW69" s="879"/>
      <c r="AX69" s="879"/>
      <c r="AY69" s="834"/>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5" t="s">
        <v>551</v>
      </c>
      <c r="C70" s="876"/>
      <c r="D70" s="876"/>
      <c r="E70" s="876"/>
      <c r="F70" s="876"/>
      <c r="G70" s="876"/>
      <c r="H70" s="876"/>
      <c r="I70" s="876"/>
      <c r="J70" s="876"/>
      <c r="K70" s="876"/>
      <c r="L70" s="876"/>
      <c r="M70" s="876"/>
      <c r="N70" s="876"/>
      <c r="O70" s="876"/>
      <c r="P70" s="877"/>
      <c r="Q70" s="878">
        <v>73</v>
      </c>
      <c r="R70" s="879"/>
      <c r="S70" s="879"/>
      <c r="T70" s="879"/>
      <c r="U70" s="834"/>
      <c r="V70" s="880">
        <v>59</v>
      </c>
      <c r="W70" s="879"/>
      <c r="X70" s="879"/>
      <c r="Y70" s="879"/>
      <c r="Z70" s="834"/>
      <c r="AA70" s="880">
        <v>14</v>
      </c>
      <c r="AB70" s="879"/>
      <c r="AC70" s="879"/>
      <c r="AD70" s="879"/>
      <c r="AE70" s="834"/>
      <c r="AF70" s="880">
        <v>14</v>
      </c>
      <c r="AG70" s="879"/>
      <c r="AH70" s="879"/>
      <c r="AI70" s="879"/>
      <c r="AJ70" s="834"/>
      <c r="AK70" s="880" t="s">
        <v>488</v>
      </c>
      <c r="AL70" s="879"/>
      <c r="AM70" s="879"/>
      <c r="AN70" s="879"/>
      <c r="AO70" s="834"/>
      <c r="AP70" s="880" t="s">
        <v>488</v>
      </c>
      <c r="AQ70" s="879"/>
      <c r="AR70" s="879"/>
      <c r="AS70" s="879"/>
      <c r="AT70" s="834"/>
      <c r="AU70" s="880" t="s">
        <v>488</v>
      </c>
      <c r="AV70" s="879"/>
      <c r="AW70" s="879"/>
      <c r="AX70" s="879"/>
      <c r="AY70" s="834"/>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5" t="s">
        <v>552</v>
      </c>
      <c r="C71" s="876"/>
      <c r="D71" s="876"/>
      <c r="E71" s="876"/>
      <c r="F71" s="876"/>
      <c r="G71" s="876"/>
      <c r="H71" s="876"/>
      <c r="I71" s="876"/>
      <c r="J71" s="876"/>
      <c r="K71" s="876"/>
      <c r="L71" s="876"/>
      <c r="M71" s="876"/>
      <c r="N71" s="876"/>
      <c r="O71" s="876"/>
      <c r="P71" s="877"/>
      <c r="Q71" s="878">
        <v>4</v>
      </c>
      <c r="R71" s="879"/>
      <c r="S71" s="879"/>
      <c r="T71" s="879"/>
      <c r="U71" s="834"/>
      <c r="V71" s="880">
        <v>3</v>
      </c>
      <c r="W71" s="879"/>
      <c r="X71" s="879"/>
      <c r="Y71" s="879"/>
      <c r="Z71" s="834"/>
      <c r="AA71" s="880">
        <v>1</v>
      </c>
      <c r="AB71" s="879"/>
      <c r="AC71" s="879"/>
      <c r="AD71" s="879"/>
      <c r="AE71" s="834"/>
      <c r="AF71" s="880">
        <v>1</v>
      </c>
      <c r="AG71" s="879"/>
      <c r="AH71" s="879"/>
      <c r="AI71" s="879"/>
      <c r="AJ71" s="834"/>
      <c r="AK71" s="880">
        <v>1</v>
      </c>
      <c r="AL71" s="879"/>
      <c r="AM71" s="879"/>
      <c r="AN71" s="879"/>
      <c r="AO71" s="834"/>
      <c r="AP71" s="880" t="s">
        <v>488</v>
      </c>
      <c r="AQ71" s="879"/>
      <c r="AR71" s="879"/>
      <c r="AS71" s="879"/>
      <c r="AT71" s="834"/>
      <c r="AU71" s="880" t="s">
        <v>488</v>
      </c>
      <c r="AV71" s="879"/>
      <c r="AW71" s="879"/>
      <c r="AX71" s="879"/>
      <c r="AY71" s="834"/>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5" t="s">
        <v>553</v>
      </c>
      <c r="C72" s="876"/>
      <c r="D72" s="876"/>
      <c r="E72" s="876"/>
      <c r="F72" s="876"/>
      <c r="G72" s="876"/>
      <c r="H72" s="876"/>
      <c r="I72" s="876"/>
      <c r="J72" s="876"/>
      <c r="K72" s="876"/>
      <c r="L72" s="876"/>
      <c r="M72" s="876"/>
      <c r="N72" s="876"/>
      <c r="O72" s="876"/>
      <c r="P72" s="877"/>
      <c r="Q72" s="878">
        <v>1449</v>
      </c>
      <c r="R72" s="879"/>
      <c r="S72" s="879"/>
      <c r="T72" s="879"/>
      <c r="U72" s="834"/>
      <c r="V72" s="880">
        <v>1417</v>
      </c>
      <c r="W72" s="879"/>
      <c r="X72" s="879"/>
      <c r="Y72" s="879"/>
      <c r="Z72" s="834"/>
      <c r="AA72" s="880">
        <v>33</v>
      </c>
      <c r="AB72" s="879"/>
      <c r="AC72" s="879"/>
      <c r="AD72" s="879"/>
      <c r="AE72" s="834"/>
      <c r="AF72" s="880">
        <v>33</v>
      </c>
      <c r="AG72" s="879"/>
      <c r="AH72" s="879"/>
      <c r="AI72" s="879"/>
      <c r="AJ72" s="834"/>
      <c r="AK72" s="880" t="s">
        <v>488</v>
      </c>
      <c r="AL72" s="879"/>
      <c r="AM72" s="879"/>
      <c r="AN72" s="879"/>
      <c r="AO72" s="834"/>
      <c r="AP72" s="880" t="s">
        <v>488</v>
      </c>
      <c r="AQ72" s="879"/>
      <c r="AR72" s="879"/>
      <c r="AS72" s="879"/>
      <c r="AT72" s="834"/>
      <c r="AU72" s="880" t="s">
        <v>488</v>
      </c>
      <c r="AV72" s="879"/>
      <c r="AW72" s="879"/>
      <c r="AX72" s="879"/>
      <c r="AY72" s="834"/>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5" t="s">
        <v>554</v>
      </c>
      <c r="C73" s="876"/>
      <c r="D73" s="876"/>
      <c r="E73" s="876"/>
      <c r="F73" s="876"/>
      <c r="G73" s="876"/>
      <c r="H73" s="876"/>
      <c r="I73" s="876"/>
      <c r="J73" s="876"/>
      <c r="K73" s="876"/>
      <c r="L73" s="876"/>
      <c r="M73" s="876"/>
      <c r="N73" s="876"/>
      <c r="O73" s="876"/>
      <c r="P73" s="877"/>
      <c r="Q73" s="878">
        <v>22493</v>
      </c>
      <c r="R73" s="879"/>
      <c r="S73" s="879"/>
      <c r="T73" s="879"/>
      <c r="U73" s="834"/>
      <c r="V73" s="880">
        <v>18905</v>
      </c>
      <c r="W73" s="879"/>
      <c r="X73" s="879"/>
      <c r="Y73" s="879"/>
      <c r="Z73" s="834"/>
      <c r="AA73" s="880">
        <v>3589</v>
      </c>
      <c r="AB73" s="879"/>
      <c r="AC73" s="879"/>
      <c r="AD73" s="879"/>
      <c r="AE73" s="834"/>
      <c r="AF73" s="880">
        <v>3589</v>
      </c>
      <c r="AG73" s="879"/>
      <c r="AH73" s="879"/>
      <c r="AI73" s="879"/>
      <c r="AJ73" s="834"/>
      <c r="AK73" s="880">
        <v>216</v>
      </c>
      <c r="AL73" s="879"/>
      <c r="AM73" s="879"/>
      <c r="AN73" s="879"/>
      <c r="AO73" s="834"/>
      <c r="AP73" s="880" t="s">
        <v>488</v>
      </c>
      <c r="AQ73" s="879"/>
      <c r="AR73" s="879"/>
      <c r="AS73" s="879"/>
      <c r="AT73" s="834"/>
      <c r="AU73" s="880" t="s">
        <v>488</v>
      </c>
      <c r="AV73" s="879"/>
      <c r="AW73" s="879"/>
      <c r="AX73" s="879"/>
      <c r="AY73" s="834"/>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5" t="s">
        <v>555</v>
      </c>
      <c r="C74" s="876"/>
      <c r="D74" s="876"/>
      <c r="E74" s="876"/>
      <c r="F74" s="876"/>
      <c r="G74" s="876"/>
      <c r="H74" s="876"/>
      <c r="I74" s="876"/>
      <c r="J74" s="876"/>
      <c r="K74" s="876"/>
      <c r="L74" s="876"/>
      <c r="M74" s="876"/>
      <c r="N74" s="876"/>
      <c r="O74" s="876"/>
      <c r="P74" s="877"/>
      <c r="Q74" s="878">
        <v>187</v>
      </c>
      <c r="R74" s="879"/>
      <c r="S74" s="879"/>
      <c r="T74" s="879"/>
      <c r="U74" s="834"/>
      <c r="V74" s="880">
        <v>162</v>
      </c>
      <c r="W74" s="879"/>
      <c r="X74" s="879"/>
      <c r="Y74" s="879"/>
      <c r="Z74" s="834"/>
      <c r="AA74" s="880">
        <v>26</v>
      </c>
      <c r="AB74" s="879"/>
      <c r="AC74" s="879"/>
      <c r="AD74" s="879"/>
      <c r="AE74" s="834"/>
      <c r="AF74" s="880">
        <v>26</v>
      </c>
      <c r="AG74" s="879"/>
      <c r="AH74" s="879"/>
      <c r="AI74" s="879"/>
      <c r="AJ74" s="834"/>
      <c r="AK74" s="880" t="s">
        <v>488</v>
      </c>
      <c r="AL74" s="879"/>
      <c r="AM74" s="879"/>
      <c r="AN74" s="879"/>
      <c r="AO74" s="834"/>
      <c r="AP74" s="880" t="s">
        <v>488</v>
      </c>
      <c r="AQ74" s="879"/>
      <c r="AR74" s="879"/>
      <c r="AS74" s="879"/>
      <c r="AT74" s="834"/>
      <c r="AU74" s="880" t="s">
        <v>488</v>
      </c>
      <c r="AV74" s="879"/>
      <c r="AW74" s="879"/>
      <c r="AX74" s="879"/>
      <c r="AY74" s="834"/>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5" t="s">
        <v>556</v>
      </c>
      <c r="C75" s="876"/>
      <c r="D75" s="876"/>
      <c r="E75" s="876"/>
      <c r="F75" s="876"/>
      <c r="G75" s="876"/>
      <c r="H75" s="876"/>
      <c r="I75" s="876"/>
      <c r="J75" s="876"/>
      <c r="K75" s="876"/>
      <c r="L75" s="876"/>
      <c r="M75" s="876"/>
      <c r="N75" s="876"/>
      <c r="O75" s="876"/>
      <c r="P75" s="877"/>
      <c r="Q75" s="878">
        <v>104</v>
      </c>
      <c r="R75" s="879"/>
      <c r="S75" s="879"/>
      <c r="T75" s="879"/>
      <c r="U75" s="834"/>
      <c r="V75" s="880">
        <v>94</v>
      </c>
      <c r="W75" s="879"/>
      <c r="X75" s="879"/>
      <c r="Y75" s="879"/>
      <c r="Z75" s="834"/>
      <c r="AA75" s="880">
        <v>10</v>
      </c>
      <c r="AB75" s="879"/>
      <c r="AC75" s="879"/>
      <c r="AD75" s="879"/>
      <c r="AE75" s="834"/>
      <c r="AF75" s="880">
        <v>10</v>
      </c>
      <c r="AG75" s="879"/>
      <c r="AH75" s="879"/>
      <c r="AI75" s="879"/>
      <c r="AJ75" s="834"/>
      <c r="AK75" s="880">
        <v>1</v>
      </c>
      <c r="AL75" s="879"/>
      <c r="AM75" s="879"/>
      <c r="AN75" s="879"/>
      <c r="AO75" s="834"/>
      <c r="AP75" s="880" t="s">
        <v>488</v>
      </c>
      <c r="AQ75" s="879"/>
      <c r="AR75" s="879"/>
      <c r="AS75" s="879"/>
      <c r="AT75" s="834"/>
      <c r="AU75" s="880" t="s">
        <v>488</v>
      </c>
      <c r="AV75" s="879"/>
      <c r="AW75" s="879"/>
      <c r="AX75" s="879"/>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5" t="s">
        <v>557</v>
      </c>
      <c r="C76" s="876"/>
      <c r="D76" s="876"/>
      <c r="E76" s="876"/>
      <c r="F76" s="876"/>
      <c r="G76" s="876"/>
      <c r="H76" s="876"/>
      <c r="I76" s="876"/>
      <c r="J76" s="876"/>
      <c r="K76" s="876"/>
      <c r="L76" s="876"/>
      <c r="M76" s="876"/>
      <c r="N76" s="876"/>
      <c r="O76" s="876"/>
      <c r="P76" s="877"/>
      <c r="Q76" s="878">
        <v>100</v>
      </c>
      <c r="R76" s="879"/>
      <c r="S76" s="879"/>
      <c r="T76" s="879"/>
      <c r="U76" s="834"/>
      <c r="V76" s="880">
        <v>62</v>
      </c>
      <c r="W76" s="879"/>
      <c r="X76" s="879"/>
      <c r="Y76" s="879"/>
      <c r="Z76" s="834"/>
      <c r="AA76" s="880">
        <v>37</v>
      </c>
      <c r="AB76" s="879"/>
      <c r="AC76" s="879"/>
      <c r="AD76" s="879"/>
      <c r="AE76" s="834"/>
      <c r="AF76" s="880">
        <v>37</v>
      </c>
      <c r="AG76" s="879"/>
      <c r="AH76" s="879"/>
      <c r="AI76" s="879"/>
      <c r="AJ76" s="834"/>
      <c r="AK76" s="880" t="s">
        <v>488</v>
      </c>
      <c r="AL76" s="879"/>
      <c r="AM76" s="879"/>
      <c r="AN76" s="879"/>
      <c r="AO76" s="834"/>
      <c r="AP76" s="880" t="s">
        <v>488</v>
      </c>
      <c r="AQ76" s="879"/>
      <c r="AR76" s="879"/>
      <c r="AS76" s="879"/>
      <c r="AT76" s="834"/>
      <c r="AU76" s="880" t="s">
        <v>488</v>
      </c>
      <c r="AV76" s="879"/>
      <c r="AW76" s="879"/>
      <c r="AX76" s="879"/>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5" t="s">
        <v>558</v>
      </c>
      <c r="C77" s="876"/>
      <c r="D77" s="876"/>
      <c r="E77" s="876"/>
      <c r="F77" s="876"/>
      <c r="G77" s="876"/>
      <c r="H77" s="876"/>
      <c r="I77" s="876"/>
      <c r="J77" s="876"/>
      <c r="K77" s="876"/>
      <c r="L77" s="876"/>
      <c r="M77" s="876"/>
      <c r="N77" s="876"/>
      <c r="O77" s="876"/>
      <c r="P77" s="877"/>
      <c r="Q77" s="878">
        <v>2922</v>
      </c>
      <c r="R77" s="879"/>
      <c r="S77" s="879"/>
      <c r="T77" s="879"/>
      <c r="U77" s="834"/>
      <c r="V77" s="880">
        <v>2446</v>
      </c>
      <c r="W77" s="879"/>
      <c r="X77" s="879"/>
      <c r="Y77" s="879"/>
      <c r="Z77" s="834"/>
      <c r="AA77" s="880">
        <v>476</v>
      </c>
      <c r="AB77" s="879"/>
      <c r="AC77" s="879"/>
      <c r="AD77" s="879"/>
      <c r="AE77" s="834"/>
      <c r="AF77" s="880">
        <v>476</v>
      </c>
      <c r="AG77" s="879"/>
      <c r="AH77" s="879"/>
      <c r="AI77" s="879"/>
      <c r="AJ77" s="834"/>
      <c r="AK77" s="880">
        <v>58</v>
      </c>
      <c r="AL77" s="879"/>
      <c r="AM77" s="879"/>
      <c r="AN77" s="879"/>
      <c r="AO77" s="834"/>
      <c r="AP77" s="880" t="s">
        <v>488</v>
      </c>
      <c r="AQ77" s="879"/>
      <c r="AR77" s="879"/>
      <c r="AS77" s="879"/>
      <c r="AT77" s="834"/>
      <c r="AU77" s="880" t="s">
        <v>488</v>
      </c>
      <c r="AV77" s="879"/>
      <c r="AW77" s="879"/>
      <c r="AX77" s="879"/>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5" t="s">
        <v>559</v>
      </c>
      <c r="C78" s="876"/>
      <c r="D78" s="876"/>
      <c r="E78" s="876"/>
      <c r="F78" s="876"/>
      <c r="G78" s="876"/>
      <c r="H78" s="876"/>
      <c r="I78" s="876"/>
      <c r="J78" s="876"/>
      <c r="K78" s="876"/>
      <c r="L78" s="876"/>
      <c r="M78" s="876"/>
      <c r="N78" s="876"/>
      <c r="O78" s="876"/>
      <c r="P78" s="877"/>
      <c r="Q78" s="878">
        <v>758421</v>
      </c>
      <c r="R78" s="879"/>
      <c r="S78" s="879"/>
      <c r="T78" s="879"/>
      <c r="U78" s="834"/>
      <c r="V78" s="880">
        <v>750353</v>
      </c>
      <c r="W78" s="879"/>
      <c r="X78" s="879"/>
      <c r="Y78" s="879"/>
      <c r="Z78" s="834"/>
      <c r="AA78" s="880">
        <v>8067</v>
      </c>
      <c r="AB78" s="879"/>
      <c r="AC78" s="879"/>
      <c r="AD78" s="879"/>
      <c r="AE78" s="834"/>
      <c r="AF78" s="880">
        <v>8067</v>
      </c>
      <c r="AG78" s="879"/>
      <c r="AH78" s="879"/>
      <c r="AI78" s="879"/>
      <c r="AJ78" s="834"/>
      <c r="AK78" s="880">
        <v>4245</v>
      </c>
      <c r="AL78" s="879"/>
      <c r="AM78" s="879"/>
      <c r="AN78" s="879"/>
      <c r="AO78" s="834"/>
      <c r="AP78" s="880" t="s">
        <v>488</v>
      </c>
      <c r="AQ78" s="879"/>
      <c r="AR78" s="879"/>
      <c r="AS78" s="879"/>
      <c r="AT78" s="834"/>
      <c r="AU78" s="880" t="s">
        <v>488</v>
      </c>
      <c r="AV78" s="879"/>
      <c r="AW78" s="879"/>
      <c r="AX78" s="879"/>
      <c r="AY78" s="834"/>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5"/>
      <c r="C79" s="876"/>
      <c r="D79" s="876"/>
      <c r="E79" s="876"/>
      <c r="F79" s="876"/>
      <c r="G79" s="876"/>
      <c r="H79" s="876"/>
      <c r="I79" s="876"/>
      <c r="J79" s="876"/>
      <c r="K79" s="876"/>
      <c r="L79" s="876"/>
      <c r="M79" s="876"/>
      <c r="N79" s="876"/>
      <c r="O79" s="876"/>
      <c r="P79" s="877"/>
      <c r="Q79" s="881"/>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5"/>
      <c r="C80" s="876"/>
      <c r="D80" s="876"/>
      <c r="E80" s="876"/>
      <c r="F80" s="876"/>
      <c r="G80" s="876"/>
      <c r="H80" s="876"/>
      <c r="I80" s="876"/>
      <c r="J80" s="876"/>
      <c r="K80" s="876"/>
      <c r="L80" s="876"/>
      <c r="M80" s="876"/>
      <c r="N80" s="876"/>
      <c r="O80" s="876"/>
      <c r="P80" s="877"/>
      <c r="Q80" s="881"/>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5"/>
      <c r="C81" s="876"/>
      <c r="D81" s="876"/>
      <c r="E81" s="876"/>
      <c r="F81" s="876"/>
      <c r="G81" s="876"/>
      <c r="H81" s="876"/>
      <c r="I81" s="876"/>
      <c r="J81" s="876"/>
      <c r="K81" s="876"/>
      <c r="L81" s="876"/>
      <c r="M81" s="876"/>
      <c r="N81" s="876"/>
      <c r="O81" s="876"/>
      <c r="P81" s="877"/>
      <c r="Q81" s="881"/>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5"/>
      <c r="C82" s="876"/>
      <c r="D82" s="876"/>
      <c r="E82" s="876"/>
      <c r="F82" s="876"/>
      <c r="G82" s="876"/>
      <c r="H82" s="876"/>
      <c r="I82" s="876"/>
      <c r="J82" s="876"/>
      <c r="K82" s="876"/>
      <c r="L82" s="876"/>
      <c r="M82" s="876"/>
      <c r="N82" s="876"/>
      <c r="O82" s="876"/>
      <c r="P82" s="877"/>
      <c r="Q82" s="881"/>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5"/>
      <c r="C83" s="876"/>
      <c r="D83" s="876"/>
      <c r="E83" s="876"/>
      <c r="F83" s="876"/>
      <c r="G83" s="876"/>
      <c r="H83" s="876"/>
      <c r="I83" s="876"/>
      <c r="J83" s="876"/>
      <c r="K83" s="876"/>
      <c r="L83" s="876"/>
      <c r="M83" s="876"/>
      <c r="N83" s="876"/>
      <c r="O83" s="876"/>
      <c r="P83" s="877"/>
      <c r="Q83" s="881"/>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5"/>
      <c r="C84" s="876"/>
      <c r="D84" s="876"/>
      <c r="E84" s="876"/>
      <c r="F84" s="876"/>
      <c r="G84" s="876"/>
      <c r="H84" s="876"/>
      <c r="I84" s="876"/>
      <c r="J84" s="876"/>
      <c r="K84" s="876"/>
      <c r="L84" s="876"/>
      <c r="M84" s="876"/>
      <c r="N84" s="876"/>
      <c r="O84" s="876"/>
      <c r="P84" s="877"/>
      <c r="Q84" s="881"/>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5"/>
      <c r="C85" s="876"/>
      <c r="D85" s="876"/>
      <c r="E85" s="876"/>
      <c r="F85" s="876"/>
      <c r="G85" s="876"/>
      <c r="H85" s="876"/>
      <c r="I85" s="876"/>
      <c r="J85" s="876"/>
      <c r="K85" s="876"/>
      <c r="L85" s="876"/>
      <c r="M85" s="876"/>
      <c r="N85" s="876"/>
      <c r="O85" s="876"/>
      <c r="P85" s="877"/>
      <c r="Q85" s="881"/>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5"/>
      <c r="C86" s="876"/>
      <c r="D86" s="876"/>
      <c r="E86" s="876"/>
      <c r="F86" s="876"/>
      <c r="G86" s="876"/>
      <c r="H86" s="876"/>
      <c r="I86" s="876"/>
      <c r="J86" s="876"/>
      <c r="K86" s="876"/>
      <c r="L86" s="876"/>
      <c r="M86" s="876"/>
      <c r="N86" s="876"/>
      <c r="O86" s="876"/>
      <c r="P86" s="877"/>
      <c r="Q86" s="881"/>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16196</v>
      </c>
      <c r="AG88" s="844"/>
      <c r="AH88" s="844"/>
      <c r="AI88" s="844"/>
      <c r="AJ88" s="844"/>
      <c r="AK88" s="841"/>
      <c r="AL88" s="841"/>
      <c r="AM88" s="841"/>
      <c r="AN88" s="841"/>
      <c r="AO88" s="841"/>
      <c r="AP88" s="844">
        <v>3200</v>
      </c>
      <c r="AQ88" s="844"/>
      <c r="AR88" s="844"/>
      <c r="AS88" s="844"/>
      <c r="AT88" s="844"/>
      <c r="AU88" s="844">
        <v>263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9"/>
      <c r="CI102" s="890"/>
      <c r="CJ102" s="890"/>
      <c r="CK102" s="890"/>
      <c r="CL102" s="891"/>
      <c r="CM102" s="889"/>
      <c r="CN102" s="890"/>
      <c r="CO102" s="890"/>
      <c r="CP102" s="890"/>
      <c r="CQ102" s="891"/>
      <c r="CR102" s="892">
        <v>10937</v>
      </c>
      <c r="CS102" s="852"/>
      <c r="CT102" s="852"/>
      <c r="CU102" s="852"/>
      <c r="CV102" s="893"/>
      <c r="CW102" s="892">
        <v>2281</v>
      </c>
      <c r="CX102" s="852"/>
      <c r="CY102" s="852"/>
      <c r="CZ102" s="852"/>
      <c r="DA102" s="893"/>
      <c r="DB102" s="892">
        <v>831</v>
      </c>
      <c r="DC102" s="852"/>
      <c r="DD102" s="852"/>
      <c r="DE102" s="852"/>
      <c r="DF102" s="893"/>
      <c r="DG102" s="892" t="s">
        <v>570</v>
      </c>
      <c r="DH102" s="852"/>
      <c r="DI102" s="852"/>
      <c r="DJ102" s="852"/>
      <c r="DK102" s="893"/>
      <c r="DL102" s="892" t="s">
        <v>570</v>
      </c>
      <c r="DM102" s="852"/>
      <c r="DN102" s="852"/>
      <c r="DO102" s="852"/>
      <c r="DP102" s="893"/>
      <c r="DQ102" s="892" t="s">
        <v>570</v>
      </c>
      <c r="DR102" s="852"/>
      <c r="DS102" s="852"/>
      <c r="DT102" s="852"/>
      <c r="DU102" s="893"/>
      <c r="DV102" s="789"/>
      <c r="DW102" s="790"/>
      <c r="DX102" s="790"/>
      <c r="DY102" s="790"/>
      <c r="DZ102" s="91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404</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405</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9" t="s">
        <v>408</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409</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15">
      <c r="A109" s="914" t="s">
        <v>410</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411</v>
      </c>
      <c r="AB109" s="895"/>
      <c r="AC109" s="895"/>
      <c r="AD109" s="895"/>
      <c r="AE109" s="896"/>
      <c r="AF109" s="894" t="s">
        <v>412</v>
      </c>
      <c r="AG109" s="895"/>
      <c r="AH109" s="895"/>
      <c r="AI109" s="895"/>
      <c r="AJ109" s="896"/>
      <c r="AK109" s="894" t="s">
        <v>294</v>
      </c>
      <c r="AL109" s="895"/>
      <c r="AM109" s="895"/>
      <c r="AN109" s="895"/>
      <c r="AO109" s="896"/>
      <c r="AP109" s="894" t="s">
        <v>413</v>
      </c>
      <c r="AQ109" s="895"/>
      <c r="AR109" s="895"/>
      <c r="AS109" s="895"/>
      <c r="AT109" s="897"/>
      <c r="AU109" s="914" t="s">
        <v>410</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411</v>
      </c>
      <c r="BR109" s="895"/>
      <c r="BS109" s="895"/>
      <c r="BT109" s="895"/>
      <c r="BU109" s="896"/>
      <c r="BV109" s="894" t="s">
        <v>412</v>
      </c>
      <c r="BW109" s="895"/>
      <c r="BX109" s="895"/>
      <c r="BY109" s="895"/>
      <c r="BZ109" s="896"/>
      <c r="CA109" s="894" t="s">
        <v>294</v>
      </c>
      <c r="CB109" s="895"/>
      <c r="CC109" s="895"/>
      <c r="CD109" s="895"/>
      <c r="CE109" s="896"/>
      <c r="CF109" s="915" t="s">
        <v>413</v>
      </c>
      <c r="CG109" s="915"/>
      <c r="CH109" s="915"/>
      <c r="CI109" s="915"/>
      <c r="CJ109" s="915"/>
      <c r="CK109" s="894" t="s">
        <v>414</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411</v>
      </c>
      <c r="DH109" s="895"/>
      <c r="DI109" s="895"/>
      <c r="DJ109" s="895"/>
      <c r="DK109" s="896"/>
      <c r="DL109" s="894" t="s">
        <v>412</v>
      </c>
      <c r="DM109" s="895"/>
      <c r="DN109" s="895"/>
      <c r="DO109" s="895"/>
      <c r="DP109" s="896"/>
      <c r="DQ109" s="894" t="s">
        <v>294</v>
      </c>
      <c r="DR109" s="895"/>
      <c r="DS109" s="895"/>
      <c r="DT109" s="895"/>
      <c r="DU109" s="896"/>
      <c r="DV109" s="894" t="s">
        <v>413</v>
      </c>
      <c r="DW109" s="895"/>
      <c r="DX109" s="895"/>
      <c r="DY109" s="895"/>
      <c r="DZ109" s="897"/>
    </row>
    <row r="110" spans="1:131" s="230" customFormat="1" ht="26.25" customHeight="1" x14ac:dyDescent="0.15">
      <c r="A110" s="898" t="s">
        <v>415</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5366277</v>
      </c>
      <c r="AB110" s="902"/>
      <c r="AC110" s="902"/>
      <c r="AD110" s="902"/>
      <c r="AE110" s="903"/>
      <c r="AF110" s="904">
        <v>5176625</v>
      </c>
      <c r="AG110" s="902"/>
      <c r="AH110" s="902"/>
      <c r="AI110" s="902"/>
      <c r="AJ110" s="903"/>
      <c r="AK110" s="904">
        <v>5257956</v>
      </c>
      <c r="AL110" s="902"/>
      <c r="AM110" s="902"/>
      <c r="AN110" s="902"/>
      <c r="AO110" s="903"/>
      <c r="AP110" s="905">
        <v>34.6</v>
      </c>
      <c r="AQ110" s="906"/>
      <c r="AR110" s="906"/>
      <c r="AS110" s="906"/>
      <c r="AT110" s="907"/>
      <c r="AU110" s="908" t="s">
        <v>69</v>
      </c>
      <c r="AV110" s="909"/>
      <c r="AW110" s="909"/>
      <c r="AX110" s="909"/>
      <c r="AY110" s="909"/>
      <c r="AZ110" s="931" t="s">
        <v>416</v>
      </c>
      <c r="BA110" s="899"/>
      <c r="BB110" s="899"/>
      <c r="BC110" s="899"/>
      <c r="BD110" s="899"/>
      <c r="BE110" s="899"/>
      <c r="BF110" s="899"/>
      <c r="BG110" s="899"/>
      <c r="BH110" s="899"/>
      <c r="BI110" s="899"/>
      <c r="BJ110" s="899"/>
      <c r="BK110" s="899"/>
      <c r="BL110" s="899"/>
      <c r="BM110" s="899"/>
      <c r="BN110" s="899"/>
      <c r="BO110" s="899"/>
      <c r="BP110" s="900"/>
      <c r="BQ110" s="932">
        <v>49270628</v>
      </c>
      <c r="BR110" s="933"/>
      <c r="BS110" s="933"/>
      <c r="BT110" s="933"/>
      <c r="BU110" s="933"/>
      <c r="BV110" s="933">
        <v>46725598</v>
      </c>
      <c r="BW110" s="933"/>
      <c r="BX110" s="933"/>
      <c r="BY110" s="933"/>
      <c r="BZ110" s="933"/>
      <c r="CA110" s="933">
        <v>44812942</v>
      </c>
      <c r="CB110" s="933"/>
      <c r="CC110" s="933"/>
      <c r="CD110" s="933"/>
      <c r="CE110" s="933"/>
      <c r="CF110" s="946">
        <v>294.5</v>
      </c>
      <c r="CG110" s="947"/>
      <c r="CH110" s="947"/>
      <c r="CI110" s="947"/>
      <c r="CJ110" s="947"/>
      <c r="CK110" s="948" t="s">
        <v>417</v>
      </c>
      <c r="CL110" s="949"/>
      <c r="CM110" s="931" t="s">
        <v>418</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122</v>
      </c>
      <c r="DH110" s="933"/>
      <c r="DI110" s="933"/>
      <c r="DJ110" s="933"/>
      <c r="DK110" s="933"/>
      <c r="DL110" s="933" t="s">
        <v>122</v>
      </c>
      <c r="DM110" s="933"/>
      <c r="DN110" s="933"/>
      <c r="DO110" s="933"/>
      <c r="DP110" s="933"/>
      <c r="DQ110" s="933" t="s">
        <v>122</v>
      </c>
      <c r="DR110" s="933"/>
      <c r="DS110" s="933"/>
      <c r="DT110" s="933"/>
      <c r="DU110" s="933"/>
      <c r="DV110" s="934" t="s">
        <v>122</v>
      </c>
      <c r="DW110" s="934"/>
      <c r="DX110" s="934"/>
      <c r="DY110" s="934"/>
      <c r="DZ110" s="935"/>
    </row>
    <row r="111" spans="1:131" s="230" customFormat="1" ht="26.25" customHeight="1" x14ac:dyDescent="0.15">
      <c r="A111" s="936" t="s">
        <v>419</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122</v>
      </c>
      <c r="AB111" s="940"/>
      <c r="AC111" s="940"/>
      <c r="AD111" s="940"/>
      <c r="AE111" s="941"/>
      <c r="AF111" s="942" t="s">
        <v>122</v>
      </c>
      <c r="AG111" s="940"/>
      <c r="AH111" s="940"/>
      <c r="AI111" s="940"/>
      <c r="AJ111" s="941"/>
      <c r="AK111" s="942" t="s">
        <v>122</v>
      </c>
      <c r="AL111" s="940"/>
      <c r="AM111" s="940"/>
      <c r="AN111" s="940"/>
      <c r="AO111" s="941"/>
      <c r="AP111" s="943" t="s">
        <v>122</v>
      </c>
      <c r="AQ111" s="944"/>
      <c r="AR111" s="944"/>
      <c r="AS111" s="944"/>
      <c r="AT111" s="945"/>
      <c r="AU111" s="910"/>
      <c r="AV111" s="911"/>
      <c r="AW111" s="911"/>
      <c r="AX111" s="911"/>
      <c r="AY111" s="911"/>
      <c r="AZ111" s="924" t="s">
        <v>420</v>
      </c>
      <c r="BA111" s="925"/>
      <c r="BB111" s="925"/>
      <c r="BC111" s="925"/>
      <c r="BD111" s="925"/>
      <c r="BE111" s="925"/>
      <c r="BF111" s="925"/>
      <c r="BG111" s="925"/>
      <c r="BH111" s="925"/>
      <c r="BI111" s="925"/>
      <c r="BJ111" s="925"/>
      <c r="BK111" s="925"/>
      <c r="BL111" s="925"/>
      <c r="BM111" s="925"/>
      <c r="BN111" s="925"/>
      <c r="BO111" s="925"/>
      <c r="BP111" s="926"/>
      <c r="BQ111" s="927" t="s">
        <v>122</v>
      </c>
      <c r="BR111" s="928"/>
      <c r="BS111" s="928"/>
      <c r="BT111" s="928"/>
      <c r="BU111" s="928"/>
      <c r="BV111" s="928" t="s">
        <v>122</v>
      </c>
      <c r="BW111" s="928"/>
      <c r="BX111" s="928"/>
      <c r="BY111" s="928"/>
      <c r="BZ111" s="928"/>
      <c r="CA111" s="928" t="s">
        <v>122</v>
      </c>
      <c r="CB111" s="928"/>
      <c r="CC111" s="928"/>
      <c r="CD111" s="928"/>
      <c r="CE111" s="928"/>
      <c r="CF111" s="922" t="s">
        <v>122</v>
      </c>
      <c r="CG111" s="923"/>
      <c r="CH111" s="923"/>
      <c r="CI111" s="923"/>
      <c r="CJ111" s="923"/>
      <c r="CK111" s="950"/>
      <c r="CL111" s="951"/>
      <c r="CM111" s="924" t="s">
        <v>421</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122</v>
      </c>
      <c r="DH111" s="928"/>
      <c r="DI111" s="928"/>
      <c r="DJ111" s="928"/>
      <c r="DK111" s="928"/>
      <c r="DL111" s="928" t="s">
        <v>122</v>
      </c>
      <c r="DM111" s="928"/>
      <c r="DN111" s="928"/>
      <c r="DO111" s="928"/>
      <c r="DP111" s="928"/>
      <c r="DQ111" s="928" t="s">
        <v>122</v>
      </c>
      <c r="DR111" s="928"/>
      <c r="DS111" s="928"/>
      <c r="DT111" s="928"/>
      <c r="DU111" s="928"/>
      <c r="DV111" s="929" t="s">
        <v>122</v>
      </c>
      <c r="DW111" s="929"/>
      <c r="DX111" s="929"/>
      <c r="DY111" s="929"/>
      <c r="DZ111" s="930"/>
    </row>
    <row r="112" spans="1:131" s="230" customFormat="1" ht="26.25" customHeight="1" x14ac:dyDescent="0.15">
      <c r="A112" s="954" t="s">
        <v>422</v>
      </c>
      <c r="B112" s="955"/>
      <c r="C112" s="925" t="s">
        <v>423</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122</v>
      </c>
      <c r="AB112" s="961"/>
      <c r="AC112" s="961"/>
      <c r="AD112" s="961"/>
      <c r="AE112" s="962"/>
      <c r="AF112" s="963" t="s">
        <v>122</v>
      </c>
      <c r="AG112" s="961"/>
      <c r="AH112" s="961"/>
      <c r="AI112" s="961"/>
      <c r="AJ112" s="962"/>
      <c r="AK112" s="963" t="s">
        <v>122</v>
      </c>
      <c r="AL112" s="961"/>
      <c r="AM112" s="961"/>
      <c r="AN112" s="961"/>
      <c r="AO112" s="962"/>
      <c r="AP112" s="964" t="s">
        <v>122</v>
      </c>
      <c r="AQ112" s="965"/>
      <c r="AR112" s="965"/>
      <c r="AS112" s="965"/>
      <c r="AT112" s="966"/>
      <c r="AU112" s="910"/>
      <c r="AV112" s="911"/>
      <c r="AW112" s="911"/>
      <c r="AX112" s="911"/>
      <c r="AY112" s="911"/>
      <c r="AZ112" s="924" t="s">
        <v>424</v>
      </c>
      <c r="BA112" s="925"/>
      <c r="BB112" s="925"/>
      <c r="BC112" s="925"/>
      <c r="BD112" s="925"/>
      <c r="BE112" s="925"/>
      <c r="BF112" s="925"/>
      <c r="BG112" s="925"/>
      <c r="BH112" s="925"/>
      <c r="BI112" s="925"/>
      <c r="BJ112" s="925"/>
      <c r="BK112" s="925"/>
      <c r="BL112" s="925"/>
      <c r="BM112" s="925"/>
      <c r="BN112" s="925"/>
      <c r="BO112" s="925"/>
      <c r="BP112" s="926"/>
      <c r="BQ112" s="927">
        <v>2507228</v>
      </c>
      <c r="BR112" s="928"/>
      <c r="BS112" s="928"/>
      <c r="BT112" s="928"/>
      <c r="BU112" s="928"/>
      <c r="BV112" s="928">
        <v>2223491</v>
      </c>
      <c r="BW112" s="928"/>
      <c r="BX112" s="928"/>
      <c r="BY112" s="928"/>
      <c r="BZ112" s="928"/>
      <c r="CA112" s="928">
        <v>2010625</v>
      </c>
      <c r="CB112" s="928"/>
      <c r="CC112" s="928"/>
      <c r="CD112" s="928"/>
      <c r="CE112" s="928"/>
      <c r="CF112" s="922">
        <v>13.2</v>
      </c>
      <c r="CG112" s="923"/>
      <c r="CH112" s="923"/>
      <c r="CI112" s="923"/>
      <c r="CJ112" s="923"/>
      <c r="CK112" s="950"/>
      <c r="CL112" s="951"/>
      <c r="CM112" s="924" t="s">
        <v>425</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122</v>
      </c>
      <c r="DH112" s="928"/>
      <c r="DI112" s="928"/>
      <c r="DJ112" s="928"/>
      <c r="DK112" s="928"/>
      <c r="DL112" s="928" t="s">
        <v>122</v>
      </c>
      <c r="DM112" s="928"/>
      <c r="DN112" s="928"/>
      <c r="DO112" s="928"/>
      <c r="DP112" s="928"/>
      <c r="DQ112" s="928" t="s">
        <v>122</v>
      </c>
      <c r="DR112" s="928"/>
      <c r="DS112" s="928"/>
      <c r="DT112" s="928"/>
      <c r="DU112" s="928"/>
      <c r="DV112" s="929" t="s">
        <v>122</v>
      </c>
      <c r="DW112" s="929"/>
      <c r="DX112" s="929"/>
      <c r="DY112" s="929"/>
      <c r="DZ112" s="930"/>
    </row>
    <row r="113" spans="1:130" s="230" customFormat="1" ht="26.25" customHeight="1" x14ac:dyDescent="0.15">
      <c r="A113" s="956"/>
      <c r="B113" s="957"/>
      <c r="C113" s="925" t="s">
        <v>426</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282348</v>
      </c>
      <c r="AB113" s="940"/>
      <c r="AC113" s="940"/>
      <c r="AD113" s="940"/>
      <c r="AE113" s="941"/>
      <c r="AF113" s="942">
        <v>292072</v>
      </c>
      <c r="AG113" s="940"/>
      <c r="AH113" s="940"/>
      <c r="AI113" s="940"/>
      <c r="AJ113" s="941"/>
      <c r="AK113" s="942">
        <v>286603</v>
      </c>
      <c r="AL113" s="940"/>
      <c r="AM113" s="940"/>
      <c r="AN113" s="940"/>
      <c r="AO113" s="941"/>
      <c r="AP113" s="943">
        <v>1.9</v>
      </c>
      <c r="AQ113" s="944"/>
      <c r="AR113" s="944"/>
      <c r="AS113" s="944"/>
      <c r="AT113" s="945"/>
      <c r="AU113" s="910"/>
      <c r="AV113" s="911"/>
      <c r="AW113" s="911"/>
      <c r="AX113" s="911"/>
      <c r="AY113" s="911"/>
      <c r="AZ113" s="924" t="s">
        <v>427</v>
      </c>
      <c r="BA113" s="925"/>
      <c r="BB113" s="925"/>
      <c r="BC113" s="925"/>
      <c r="BD113" s="925"/>
      <c r="BE113" s="925"/>
      <c r="BF113" s="925"/>
      <c r="BG113" s="925"/>
      <c r="BH113" s="925"/>
      <c r="BI113" s="925"/>
      <c r="BJ113" s="925"/>
      <c r="BK113" s="925"/>
      <c r="BL113" s="925"/>
      <c r="BM113" s="925"/>
      <c r="BN113" s="925"/>
      <c r="BO113" s="925"/>
      <c r="BP113" s="926"/>
      <c r="BQ113" s="927">
        <v>350558</v>
      </c>
      <c r="BR113" s="928"/>
      <c r="BS113" s="928"/>
      <c r="BT113" s="928"/>
      <c r="BU113" s="928"/>
      <c r="BV113" s="928">
        <v>308847</v>
      </c>
      <c r="BW113" s="928"/>
      <c r="BX113" s="928"/>
      <c r="BY113" s="928"/>
      <c r="BZ113" s="928"/>
      <c r="CA113" s="928">
        <v>263148</v>
      </c>
      <c r="CB113" s="928"/>
      <c r="CC113" s="928"/>
      <c r="CD113" s="928"/>
      <c r="CE113" s="928"/>
      <c r="CF113" s="922">
        <v>1.7</v>
      </c>
      <c r="CG113" s="923"/>
      <c r="CH113" s="923"/>
      <c r="CI113" s="923"/>
      <c r="CJ113" s="923"/>
      <c r="CK113" s="950"/>
      <c r="CL113" s="951"/>
      <c r="CM113" s="924" t="s">
        <v>428</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122</v>
      </c>
      <c r="DH113" s="961"/>
      <c r="DI113" s="961"/>
      <c r="DJ113" s="961"/>
      <c r="DK113" s="962"/>
      <c r="DL113" s="963" t="s">
        <v>122</v>
      </c>
      <c r="DM113" s="961"/>
      <c r="DN113" s="961"/>
      <c r="DO113" s="961"/>
      <c r="DP113" s="962"/>
      <c r="DQ113" s="963" t="s">
        <v>122</v>
      </c>
      <c r="DR113" s="961"/>
      <c r="DS113" s="961"/>
      <c r="DT113" s="961"/>
      <c r="DU113" s="962"/>
      <c r="DV113" s="964" t="s">
        <v>122</v>
      </c>
      <c r="DW113" s="965"/>
      <c r="DX113" s="965"/>
      <c r="DY113" s="965"/>
      <c r="DZ113" s="966"/>
    </row>
    <row r="114" spans="1:130" s="230" customFormat="1" ht="26.25" customHeight="1" x14ac:dyDescent="0.15">
      <c r="A114" s="956"/>
      <c r="B114" s="957"/>
      <c r="C114" s="925" t="s">
        <v>429</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47010</v>
      </c>
      <c r="AB114" s="961"/>
      <c r="AC114" s="961"/>
      <c r="AD114" s="961"/>
      <c r="AE114" s="962"/>
      <c r="AF114" s="963">
        <v>40396</v>
      </c>
      <c r="AG114" s="961"/>
      <c r="AH114" s="961"/>
      <c r="AI114" s="961"/>
      <c r="AJ114" s="962"/>
      <c r="AK114" s="963">
        <v>50242</v>
      </c>
      <c r="AL114" s="961"/>
      <c r="AM114" s="961"/>
      <c r="AN114" s="961"/>
      <c r="AO114" s="962"/>
      <c r="AP114" s="964">
        <v>0.3</v>
      </c>
      <c r="AQ114" s="965"/>
      <c r="AR114" s="965"/>
      <c r="AS114" s="965"/>
      <c r="AT114" s="966"/>
      <c r="AU114" s="910"/>
      <c r="AV114" s="911"/>
      <c r="AW114" s="911"/>
      <c r="AX114" s="911"/>
      <c r="AY114" s="911"/>
      <c r="AZ114" s="924" t="s">
        <v>430</v>
      </c>
      <c r="BA114" s="925"/>
      <c r="BB114" s="925"/>
      <c r="BC114" s="925"/>
      <c r="BD114" s="925"/>
      <c r="BE114" s="925"/>
      <c r="BF114" s="925"/>
      <c r="BG114" s="925"/>
      <c r="BH114" s="925"/>
      <c r="BI114" s="925"/>
      <c r="BJ114" s="925"/>
      <c r="BK114" s="925"/>
      <c r="BL114" s="925"/>
      <c r="BM114" s="925"/>
      <c r="BN114" s="925"/>
      <c r="BO114" s="925"/>
      <c r="BP114" s="926"/>
      <c r="BQ114" s="927">
        <v>2300037</v>
      </c>
      <c r="BR114" s="928"/>
      <c r="BS114" s="928"/>
      <c r="BT114" s="928"/>
      <c r="BU114" s="928"/>
      <c r="BV114" s="928">
        <v>2344613</v>
      </c>
      <c r="BW114" s="928"/>
      <c r="BX114" s="928"/>
      <c r="BY114" s="928"/>
      <c r="BZ114" s="928"/>
      <c r="CA114" s="928">
        <v>2528182</v>
      </c>
      <c r="CB114" s="928"/>
      <c r="CC114" s="928"/>
      <c r="CD114" s="928"/>
      <c r="CE114" s="928"/>
      <c r="CF114" s="922">
        <v>16.600000000000001</v>
      </c>
      <c r="CG114" s="923"/>
      <c r="CH114" s="923"/>
      <c r="CI114" s="923"/>
      <c r="CJ114" s="923"/>
      <c r="CK114" s="950"/>
      <c r="CL114" s="951"/>
      <c r="CM114" s="924" t="s">
        <v>431</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122</v>
      </c>
      <c r="DH114" s="961"/>
      <c r="DI114" s="961"/>
      <c r="DJ114" s="961"/>
      <c r="DK114" s="962"/>
      <c r="DL114" s="963" t="s">
        <v>122</v>
      </c>
      <c r="DM114" s="961"/>
      <c r="DN114" s="961"/>
      <c r="DO114" s="961"/>
      <c r="DP114" s="962"/>
      <c r="DQ114" s="963" t="s">
        <v>122</v>
      </c>
      <c r="DR114" s="961"/>
      <c r="DS114" s="961"/>
      <c r="DT114" s="961"/>
      <c r="DU114" s="962"/>
      <c r="DV114" s="964" t="s">
        <v>122</v>
      </c>
      <c r="DW114" s="965"/>
      <c r="DX114" s="965"/>
      <c r="DY114" s="965"/>
      <c r="DZ114" s="966"/>
    </row>
    <row r="115" spans="1:130" s="230" customFormat="1" ht="26.25" customHeight="1" x14ac:dyDescent="0.15">
      <c r="A115" s="956"/>
      <c r="B115" s="957"/>
      <c r="C115" s="925" t="s">
        <v>432</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v>19305</v>
      </c>
      <c r="AB115" s="940"/>
      <c r="AC115" s="940"/>
      <c r="AD115" s="940"/>
      <c r="AE115" s="941"/>
      <c r="AF115" s="942">
        <v>67807</v>
      </c>
      <c r="AG115" s="940"/>
      <c r="AH115" s="940"/>
      <c r="AI115" s="940"/>
      <c r="AJ115" s="941"/>
      <c r="AK115" s="942">
        <v>82007</v>
      </c>
      <c r="AL115" s="940"/>
      <c r="AM115" s="940"/>
      <c r="AN115" s="940"/>
      <c r="AO115" s="941"/>
      <c r="AP115" s="943">
        <v>0.5</v>
      </c>
      <c r="AQ115" s="944"/>
      <c r="AR115" s="944"/>
      <c r="AS115" s="944"/>
      <c r="AT115" s="945"/>
      <c r="AU115" s="910"/>
      <c r="AV115" s="911"/>
      <c r="AW115" s="911"/>
      <c r="AX115" s="911"/>
      <c r="AY115" s="911"/>
      <c r="AZ115" s="924" t="s">
        <v>433</v>
      </c>
      <c r="BA115" s="925"/>
      <c r="BB115" s="925"/>
      <c r="BC115" s="925"/>
      <c r="BD115" s="925"/>
      <c r="BE115" s="925"/>
      <c r="BF115" s="925"/>
      <c r="BG115" s="925"/>
      <c r="BH115" s="925"/>
      <c r="BI115" s="925"/>
      <c r="BJ115" s="925"/>
      <c r="BK115" s="925"/>
      <c r="BL115" s="925"/>
      <c r="BM115" s="925"/>
      <c r="BN115" s="925"/>
      <c r="BO115" s="925"/>
      <c r="BP115" s="926"/>
      <c r="BQ115" s="927">
        <v>7192</v>
      </c>
      <c r="BR115" s="928"/>
      <c r="BS115" s="928"/>
      <c r="BT115" s="928"/>
      <c r="BU115" s="928"/>
      <c r="BV115" s="928">
        <v>9295</v>
      </c>
      <c r="BW115" s="928"/>
      <c r="BX115" s="928"/>
      <c r="BY115" s="928"/>
      <c r="BZ115" s="928"/>
      <c r="CA115" s="928">
        <v>6809</v>
      </c>
      <c r="CB115" s="928"/>
      <c r="CC115" s="928"/>
      <c r="CD115" s="928"/>
      <c r="CE115" s="928"/>
      <c r="CF115" s="922">
        <v>0</v>
      </c>
      <c r="CG115" s="923"/>
      <c r="CH115" s="923"/>
      <c r="CI115" s="923"/>
      <c r="CJ115" s="923"/>
      <c r="CK115" s="950"/>
      <c r="CL115" s="951"/>
      <c r="CM115" s="924" t="s">
        <v>434</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122</v>
      </c>
      <c r="DH115" s="961"/>
      <c r="DI115" s="961"/>
      <c r="DJ115" s="961"/>
      <c r="DK115" s="962"/>
      <c r="DL115" s="963" t="s">
        <v>122</v>
      </c>
      <c r="DM115" s="961"/>
      <c r="DN115" s="961"/>
      <c r="DO115" s="961"/>
      <c r="DP115" s="962"/>
      <c r="DQ115" s="963" t="s">
        <v>122</v>
      </c>
      <c r="DR115" s="961"/>
      <c r="DS115" s="961"/>
      <c r="DT115" s="961"/>
      <c r="DU115" s="962"/>
      <c r="DV115" s="964" t="s">
        <v>122</v>
      </c>
      <c r="DW115" s="965"/>
      <c r="DX115" s="965"/>
      <c r="DY115" s="965"/>
      <c r="DZ115" s="966"/>
    </row>
    <row r="116" spans="1:130" s="230" customFormat="1" ht="26.25" customHeight="1" x14ac:dyDescent="0.15">
      <c r="A116" s="958"/>
      <c r="B116" s="959"/>
      <c r="C116" s="967" t="s">
        <v>435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122</v>
      </c>
      <c r="AB116" s="961"/>
      <c r="AC116" s="961"/>
      <c r="AD116" s="961"/>
      <c r="AE116" s="962"/>
      <c r="AF116" s="963" t="s">
        <v>122</v>
      </c>
      <c r="AG116" s="961"/>
      <c r="AH116" s="961"/>
      <c r="AI116" s="961"/>
      <c r="AJ116" s="962"/>
      <c r="AK116" s="963" t="s">
        <v>122</v>
      </c>
      <c r="AL116" s="961"/>
      <c r="AM116" s="961"/>
      <c r="AN116" s="961"/>
      <c r="AO116" s="962"/>
      <c r="AP116" s="964" t="s">
        <v>122</v>
      </c>
      <c r="AQ116" s="965"/>
      <c r="AR116" s="965"/>
      <c r="AS116" s="965"/>
      <c r="AT116" s="966"/>
      <c r="AU116" s="910"/>
      <c r="AV116" s="911"/>
      <c r="AW116" s="911"/>
      <c r="AX116" s="911"/>
      <c r="AY116" s="911"/>
      <c r="AZ116" s="969" t="s">
        <v>436</v>
      </c>
      <c r="BA116" s="970"/>
      <c r="BB116" s="970"/>
      <c r="BC116" s="970"/>
      <c r="BD116" s="970"/>
      <c r="BE116" s="970"/>
      <c r="BF116" s="970"/>
      <c r="BG116" s="970"/>
      <c r="BH116" s="970"/>
      <c r="BI116" s="970"/>
      <c r="BJ116" s="970"/>
      <c r="BK116" s="970"/>
      <c r="BL116" s="970"/>
      <c r="BM116" s="970"/>
      <c r="BN116" s="970"/>
      <c r="BO116" s="970"/>
      <c r="BP116" s="971"/>
      <c r="BQ116" s="927" t="s">
        <v>122</v>
      </c>
      <c r="BR116" s="928"/>
      <c r="BS116" s="928"/>
      <c r="BT116" s="928"/>
      <c r="BU116" s="928"/>
      <c r="BV116" s="928" t="s">
        <v>122</v>
      </c>
      <c r="BW116" s="928"/>
      <c r="BX116" s="928"/>
      <c r="BY116" s="928"/>
      <c r="BZ116" s="928"/>
      <c r="CA116" s="928" t="s">
        <v>122</v>
      </c>
      <c r="CB116" s="928"/>
      <c r="CC116" s="928"/>
      <c r="CD116" s="928"/>
      <c r="CE116" s="928"/>
      <c r="CF116" s="922" t="s">
        <v>122</v>
      </c>
      <c r="CG116" s="923"/>
      <c r="CH116" s="923"/>
      <c r="CI116" s="923"/>
      <c r="CJ116" s="923"/>
      <c r="CK116" s="950"/>
      <c r="CL116" s="951"/>
      <c r="CM116" s="924" t="s">
        <v>437</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122</v>
      </c>
      <c r="DH116" s="961"/>
      <c r="DI116" s="961"/>
      <c r="DJ116" s="961"/>
      <c r="DK116" s="962"/>
      <c r="DL116" s="963" t="s">
        <v>122</v>
      </c>
      <c r="DM116" s="961"/>
      <c r="DN116" s="961"/>
      <c r="DO116" s="961"/>
      <c r="DP116" s="962"/>
      <c r="DQ116" s="963" t="s">
        <v>122</v>
      </c>
      <c r="DR116" s="961"/>
      <c r="DS116" s="961"/>
      <c r="DT116" s="961"/>
      <c r="DU116" s="962"/>
      <c r="DV116" s="964" t="s">
        <v>122</v>
      </c>
      <c r="DW116" s="965"/>
      <c r="DX116" s="965"/>
      <c r="DY116" s="965"/>
      <c r="DZ116" s="966"/>
    </row>
    <row r="117" spans="1:130" s="230" customFormat="1" ht="26.25" customHeight="1" x14ac:dyDescent="0.15">
      <c r="A117" s="914" t="s">
        <v>177</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438</v>
      </c>
      <c r="Z117" s="896"/>
      <c r="AA117" s="980">
        <v>5714940</v>
      </c>
      <c r="AB117" s="981"/>
      <c r="AC117" s="981"/>
      <c r="AD117" s="981"/>
      <c r="AE117" s="982"/>
      <c r="AF117" s="983">
        <v>5576900</v>
      </c>
      <c r="AG117" s="981"/>
      <c r="AH117" s="981"/>
      <c r="AI117" s="981"/>
      <c r="AJ117" s="982"/>
      <c r="AK117" s="983">
        <v>5676808</v>
      </c>
      <c r="AL117" s="981"/>
      <c r="AM117" s="981"/>
      <c r="AN117" s="981"/>
      <c r="AO117" s="982"/>
      <c r="AP117" s="984"/>
      <c r="AQ117" s="985"/>
      <c r="AR117" s="985"/>
      <c r="AS117" s="985"/>
      <c r="AT117" s="986"/>
      <c r="AU117" s="910"/>
      <c r="AV117" s="911"/>
      <c r="AW117" s="911"/>
      <c r="AX117" s="911"/>
      <c r="AY117" s="911"/>
      <c r="AZ117" s="976" t="s">
        <v>439</v>
      </c>
      <c r="BA117" s="977"/>
      <c r="BB117" s="977"/>
      <c r="BC117" s="977"/>
      <c r="BD117" s="977"/>
      <c r="BE117" s="977"/>
      <c r="BF117" s="977"/>
      <c r="BG117" s="977"/>
      <c r="BH117" s="977"/>
      <c r="BI117" s="977"/>
      <c r="BJ117" s="977"/>
      <c r="BK117" s="977"/>
      <c r="BL117" s="977"/>
      <c r="BM117" s="977"/>
      <c r="BN117" s="977"/>
      <c r="BO117" s="977"/>
      <c r="BP117" s="978"/>
      <c r="BQ117" s="927" t="s">
        <v>122</v>
      </c>
      <c r="BR117" s="928"/>
      <c r="BS117" s="928"/>
      <c r="BT117" s="928"/>
      <c r="BU117" s="928"/>
      <c r="BV117" s="928" t="s">
        <v>122</v>
      </c>
      <c r="BW117" s="928"/>
      <c r="BX117" s="928"/>
      <c r="BY117" s="928"/>
      <c r="BZ117" s="928"/>
      <c r="CA117" s="928" t="s">
        <v>122</v>
      </c>
      <c r="CB117" s="928"/>
      <c r="CC117" s="928"/>
      <c r="CD117" s="928"/>
      <c r="CE117" s="928"/>
      <c r="CF117" s="922" t="s">
        <v>122</v>
      </c>
      <c r="CG117" s="923"/>
      <c r="CH117" s="923"/>
      <c r="CI117" s="923"/>
      <c r="CJ117" s="923"/>
      <c r="CK117" s="950"/>
      <c r="CL117" s="951"/>
      <c r="CM117" s="924" t="s">
        <v>440</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122</v>
      </c>
      <c r="DH117" s="961"/>
      <c r="DI117" s="961"/>
      <c r="DJ117" s="961"/>
      <c r="DK117" s="962"/>
      <c r="DL117" s="963" t="s">
        <v>122</v>
      </c>
      <c r="DM117" s="961"/>
      <c r="DN117" s="961"/>
      <c r="DO117" s="961"/>
      <c r="DP117" s="962"/>
      <c r="DQ117" s="963" t="s">
        <v>122</v>
      </c>
      <c r="DR117" s="961"/>
      <c r="DS117" s="961"/>
      <c r="DT117" s="961"/>
      <c r="DU117" s="962"/>
      <c r="DV117" s="964" t="s">
        <v>122</v>
      </c>
      <c r="DW117" s="965"/>
      <c r="DX117" s="965"/>
      <c r="DY117" s="965"/>
      <c r="DZ117" s="966"/>
    </row>
    <row r="118" spans="1:130" s="230" customFormat="1" ht="26.25" customHeight="1" x14ac:dyDescent="0.15">
      <c r="A118" s="914" t="s">
        <v>414</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411</v>
      </c>
      <c r="AB118" s="895"/>
      <c r="AC118" s="895"/>
      <c r="AD118" s="895"/>
      <c r="AE118" s="896"/>
      <c r="AF118" s="894" t="s">
        <v>412</v>
      </c>
      <c r="AG118" s="895"/>
      <c r="AH118" s="895"/>
      <c r="AI118" s="895"/>
      <c r="AJ118" s="896"/>
      <c r="AK118" s="894" t="s">
        <v>294</v>
      </c>
      <c r="AL118" s="895"/>
      <c r="AM118" s="895"/>
      <c r="AN118" s="895"/>
      <c r="AO118" s="896"/>
      <c r="AP118" s="972" t="s">
        <v>413</v>
      </c>
      <c r="AQ118" s="973"/>
      <c r="AR118" s="973"/>
      <c r="AS118" s="973"/>
      <c r="AT118" s="974"/>
      <c r="AU118" s="910"/>
      <c r="AV118" s="911"/>
      <c r="AW118" s="911"/>
      <c r="AX118" s="911"/>
      <c r="AY118" s="911"/>
      <c r="AZ118" s="975" t="s">
        <v>441</v>
      </c>
      <c r="BA118" s="967"/>
      <c r="BB118" s="967"/>
      <c r="BC118" s="967"/>
      <c r="BD118" s="967"/>
      <c r="BE118" s="967"/>
      <c r="BF118" s="967"/>
      <c r="BG118" s="967"/>
      <c r="BH118" s="967"/>
      <c r="BI118" s="967"/>
      <c r="BJ118" s="967"/>
      <c r="BK118" s="967"/>
      <c r="BL118" s="967"/>
      <c r="BM118" s="967"/>
      <c r="BN118" s="967"/>
      <c r="BO118" s="967"/>
      <c r="BP118" s="968"/>
      <c r="BQ118" s="1001" t="s">
        <v>122</v>
      </c>
      <c r="BR118" s="1002"/>
      <c r="BS118" s="1002"/>
      <c r="BT118" s="1002"/>
      <c r="BU118" s="1002"/>
      <c r="BV118" s="1002" t="s">
        <v>122</v>
      </c>
      <c r="BW118" s="1002"/>
      <c r="BX118" s="1002"/>
      <c r="BY118" s="1002"/>
      <c r="BZ118" s="1002"/>
      <c r="CA118" s="1002" t="s">
        <v>122</v>
      </c>
      <c r="CB118" s="1002"/>
      <c r="CC118" s="1002"/>
      <c r="CD118" s="1002"/>
      <c r="CE118" s="1002"/>
      <c r="CF118" s="922" t="s">
        <v>122</v>
      </c>
      <c r="CG118" s="923"/>
      <c r="CH118" s="923"/>
      <c r="CI118" s="923"/>
      <c r="CJ118" s="923"/>
      <c r="CK118" s="950"/>
      <c r="CL118" s="951"/>
      <c r="CM118" s="924" t="s">
        <v>442</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122</v>
      </c>
      <c r="DH118" s="961"/>
      <c r="DI118" s="961"/>
      <c r="DJ118" s="961"/>
      <c r="DK118" s="962"/>
      <c r="DL118" s="963" t="s">
        <v>122</v>
      </c>
      <c r="DM118" s="961"/>
      <c r="DN118" s="961"/>
      <c r="DO118" s="961"/>
      <c r="DP118" s="962"/>
      <c r="DQ118" s="963" t="s">
        <v>122</v>
      </c>
      <c r="DR118" s="961"/>
      <c r="DS118" s="961"/>
      <c r="DT118" s="961"/>
      <c r="DU118" s="962"/>
      <c r="DV118" s="964" t="s">
        <v>122</v>
      </c>
      <c r="DW118" s="965"/>
      <c r="DX118" s="965"/>
      <c r="DY118" s="965"/>
      <c r="DZ118" s="966"/>
    </row>
    <row r="119" spans="1:130" s="230" customFormat="1" ht="26.25" customHeight="1" x14ac:dyDescent="0.15">
      <c r="A119" s="1058" t="s">
        <v>417</v>
      </c>
      <c r="B119" s="949"/>
      <c r="C119" s="931" t="s">
        <v>418</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12"/>
      <c r="AV119" s="913"/>
      <c r="AW119" s="913"/>
      <c r="AX119" s="913"/>
      <c r="AY119" s="913"/>
      <c r="AZ119" s="251" t="s">
        <v>177</v>
      </c>
      <c r="BA119" s="251"/>
      <c r="BB119" s="251"/>
      <c r="BC119" s="251"/>
      <c r="BD119" s="251"/>
      <c r="BE119" s="251"/>
      <c r="BF119" s="251"/>
      <c r="BG119" s="251"/>
      <c r="BH119" s="251"/>
      <c r="BI119" s="251"/>
      <c r="BJ119" s="251"/>
      <c r="BK119" s="251"/>
      <c r="BL119" s="251"/>
      <c r="BM119" s="251"/>
      <c r="BN119" s="251"/>
      <c r="BO119" s="979" t="s">
        <v>443</v>
      </c>
      <c r="BP119" s="1007"/>
      <c r="BQ119" s="1001">
        <v>54435643</v>
      </c>
      <c r="BR119" s="1002"/>
      <c r="BS119" s="1002"/>
      <c r="BT119" s="1002"/>
      <c r="BU119" s="1002"/>
      <c r="BV119" s="1002">
        <v>51611844</v>
      </c>
      <c r="BW119" s="1002"/>
      <c r="BX119" s="1002"/>
      <c r="BY119" s="1002"/>
      <c r="BZ119" s="1002"/>
      <c r="CA119" s="1002">
        <v>49621706</v>
      </c>
      <c r="CB119" s="1002"/>
      <c r="CC119" s="1002"/>
      <c r="CD119" s="1002"/>
      <c r="CE119" s="1002"/>
      <c r="CF119" s="1003"/>
      <c r="CG119" s="1004"/>
      <c r="CH119" s="1004"/>
      <c r="CI119" s="1004"/>
      <c r="CJ119" s="1005"/>
      <c r="CK119" s="952"/>
      <c r="CL119" s="953"/>
      <c r="CM119" s="975" t="s">
        <v>444</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122</v>
      </c>
      <c r="DH119" s="988"/>
      <c r="DI119" s="988"/>
      <c r="DJ119" s="988"/>
      <c r="DK119" s="989"/>
      <c r="DL119" s="987" t="s">
        <v>122</v>
      </c>
      <c r="DM119" s="988"/>
      <c r="DN119" s="988"/>
      <c r="DO119" s="988"/>
      <c r="DP119" s="989"/>
      <c r="DQ119" s="987" t="s">
        <v>122</v>
      </c>
      <c r="DR119" s="988"/>
      <c r="DS119" s="988"/>
      <c r="DT119" s="988"/>
      <c r="DU119" s="989"/>
      <c r="DV119" s="990" t="s">
        <v>122</v>
      </c>
      <c r="DW119" s="991"/>
      <c r="DX119" s="991"/>
      <c r="DY119" s="991"/>
      <c r="DZ119" s="992"/>
    </row>
    <row r="120" spans="1:130" s="230" customFormat="1" ht="26.25" customHeight="1" x14ac:dyDescent="0.15">
      <c r="A120" s="1059"/>
      <c r="B120" s="951"/>
      <c r="C120" s="924" t="s">
        <v>421</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122</v>
      </c>
      <c r="AB120" s="961"/>
      <c r="AC120" s="961"/>
      <c r="AD120" s="961"/>
      <c r="AE120" s="962"/>
      <c r="AF120" s="963" t="s">
        <v>122</v>
      </c>
      <c r="AG120" s="961"/>
      <c r="AH120" s="961"/>
      <c r="AI120" s="961"/>
      <c r="AJ120" s="962"/>
      <c r="AK120" s="963" t="s">
        <v>122</v>
      </c>
      <c r="AL120" s="961"/>
      <c r="AM120" s="961"/>
      <c r="AN120" s="961"/>
      <c r="AO120" s="962"/>
      <c r="AP120" s="964" t="s">
        <v>122</v>
      </c>
      <c r="AQ120" s="965"/>
      <c r="AR120" s="965"/>
      <c r="AS120" s="965"/>
      <c r="AT120" s="966"/>
      <c r="AU120" s="993" t="s">
        <v>445</v>
      </c>
      <c r="AV120" s="994"/>
      <c r="AW120" s="994"/>
      <c r="AX120" s="994"/>
      <c r="AY120" s="995"/>
      <c r="AZ120" s="931" t="s">
        <v>446</v>
      </c>
      <c r="BA120" s="899"/>
      <c r="BB120" s="899"/>
      <c r="BC120" s="899"/>
      <c r="BD120" s="899"/>
      <c r="BE120" s="899"/>
      <c r="BF120" s="899"/>
      <c r="BG120" s="899"/>
      <c r="BH120" s="899"/>
      <c r="BI120" s="899"/>
      <c r="BJ120" s="899"/>
      <c r="BK120" s="899"/>
      <c r="BL120" s="899"/>
      <c r="BM120" s="899"/>
      <c r="BN120" s="899"/>
      <c r="BO120" s="899"/>
      <c r="BP120" s="900"/>
      <c r="BQ120" s="932">
        <v>15902703</v>
      </c>
      <c r="BR120" s="933"/>
      <c r="BS120" s="933"/>
      <c r="BT120" s="933"/>
      <c r="BU120" s="933"/>
      <c r="BV120" s="933">
        <v>16292027</v>
      </c>
      <c r="BW120" s="933"/>
      <c r="BX120" s="933"/>
      <c r="BY120" s="933"/>
      <c r="BZ120" s="933"/>
      <c r="CA120" s="933">
        <v>16692712</v>
      </c>
      <c r="CB120" s="933"/>
      <c r="CC120" s="933"/>
      <c r="CD120" s="933"/>
      <c r="CE120" s="933"/>
      <c r="CF120" s="946">
        <v>109.7</v>
      </c>
      <c r="CG120" s="947"/>
      <c r="CH120" s="947"/>
      <c r="CI120" s="947"/>
      <c r="CJ120" s="947"/>
      <c r="CK120" s="1008" t="s">
        <v>447</v>
      </c>
      <c r="CL120" s="1009"/>
      <c r="CM120" s="1009"/>
      <c r="CN120" s="1009"/>
      <c r="CO120" s="1010"/>
      <c r="CP120" s="1016" t="s">
        <v>395</v>
      </c>
      <c r="CQ120" s="1017"/>
      <c r="CR120" s="1017"/>
      <c r="CS120" s="1017"/>
      <c r="CT120" s="1017"/>
      <c r="CU120" s="1017"/>
      <c r="CV120" s="1017"/>
      <c r="CW120" s="1017"/>
      <c r="CX120" s="1017"/>
      <c r="CY120" s="1017"/>
      <c r="CZ120" s="1017"/>
      <c r="DA120" s="1017"/>
      <c r="DB120" s="1017"/>
      <c r="DC120" s="1017"/>
      <c r="DD120" s="1017"/>
      <c r="DE120" s="1017"/>
      <c r="DF120" s="1018"/>
      <c r="DG120" s="932">
        <v>2310520</v>
      </c>
      <c r="DH120" s="933"/>
      <c r="DI120" s="933"/>
      <c r="DJ120" s="933"/>
      <c r="DK120" s="933"/>
      <c r="DL120" s="933">
        <v>1971779</v>
      </c>
      <c r="DM120" s="933"/>
      <c r="DN120" s="933"/>
      <c r="DO120" s="933"/>
      <c r="DP120" s="933"/>
      <c r="DQ120" s="933">
        <v>1764972</v>
      </c>
      <c r="DR120" s="933"/>
      <c r="DS120" s="933"/>
      <c r="DT120" s="933"/>
      <c r="DU120" s="933"/>
      <c r="DV120" s="934">
        <v>11.6</v>
      </c>
      <c r="DW120" s="934"/>
      <c r="DX120" s="934"/>
      <c r="DY120" s="934"/>
      <c r="DZ120" s="935"/>
    </row>
    <row r="121" spans="1:130" s="230" customFormat="1" ht="26.25" customHeight="1" x14ac:dyDescent="0.15">
      <c r="A121" s="1059"/>
      <c r="B121" s="951"/>
      <c r="C121" s="976" t="s">
        <v>448</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122</v>
      </c>
      <c r="AB121" s="961"/>
      <c r="AC121" s="961"/>
      <c r="AD121" s="961"/>
      <c r="AE121" s="962"/>
      <c r="AF121" s="963" t="s">
        <v>122</v>
      </c>
      <c r="AG121" s="961"/>
      <c r="AH121" s="961"/>
      <c r="AI121" s="961"/>
      <c r="AJ121" s="962"/>
      <c r="AK121" s="963" t="s">
        <v>122</v>
      </c>
      <c r="AL121" s="961"/>
      <c r="AM121" s="961"/>
      <c r="AN121" s="961"/>
      <c r="AO121" s="962"/>
      <c r="AP121" s="964" t="s">
        <v>122</v>
      </c>
      <c r="AQ121" s="965"/>
      <c r="AR121" s="965"/>
      <c r="AS121" s="965"/>
      <c r="AT121" s="966"/>
      <c r="AU121" s="996"/>
      <c r="AV121" s="997"/>
      <c r="AW121" s="997"/>
      <c r="AX121" s="997"/>
      <c r="AY121" s="998"/>
      <c r="AZ121" s="924" t="s">
        <v>449</v>
      </c>
      <c r="BA121" s="925"/>
      <c r="BB121" s="925"/>
      <c r="BC121" s="925"/>
      <c r="BD121" s="925"/>
      <c r="BE121" s="925"/>
      <c r="BF121" s="925"/>
      <c r="BG121" s="925"/>
      <c r="BH121" s="925"/>
      <c r="BI121" s="925"/>
      <c r="BJ121" s="925"/>
      <c r="BK121" s="925"/>
      <c r="BL121" s="925"/>
      <c r="BM121" s="925"/>
      <c r="BN121" s="925"/>
      <c r="BO121" s="925"/>
      <c r="BP121" s="926"/>
      <c r="BQ121" s="927">
        <v>10279828</v>
      </c>
      <c r="BR121" s="928"/>
      <c r="BS121" s="928"/>
      <c r="BT121" s="928"/>
      <c r="BU121" s="928"/>
      <c r="BV121" s="928">
        <v>9688790</v>
      </c>
      <c r="BW121" s="928"/>
      <c r="BX121" s="928"/>
      <c r="BY121" s="928"/>
      <c r="BZ121" s="928"/>
      <c r="CA121" s="928">
        <v>9070205</v>
      </c>
      <c r="CB121" s="928"/>
      <c r="CC121" s="928"/>
      <c r="CD121" s="928"/>
      <c r="CE121" s="928"/>
      <c r="CF121" s="922">
        <v>59.6</v>
      </c>
      <c r="CG121" s="923"/>
      <c r="CH121" s="923"/>
      <c r="CI121" s="923"/>
      <c r="CJ121" s="923"/>
      <c r="CK121" s="1011"/>
      <c r="CL121" s="1012"/>
      <c r="CM121" s="1012"/>
      <c r="CN121" s="1012"/>
      <c r="CO121" s="1013"/>
      <c r="CP121" s="1021" t="s">
        <v>396</v>
      </c>
      <c r="CQ121" s="1022"/>
      <c r="CR121" s="1022"/>
      <c r="CS121" s="1022"/>
      <c r="CT121" s="1022"/>
      <c r="CU121" s="1022"/>
      <c r="CV121" s="1022"/>
      <c r="CW121" s="1022"/>
      <c r="CX121" s="1022"/>
      <c r="CY121" s="1022"/>
      <c r="CZ121" s="1022"/>
      <c r="DA121" s="1022"/>
      <c r="DB121" s="1022"/>
      <c r="DC121" s="1022"/>
      <c r="DD121" s="1022"/>
      <c r="DE121" s="1022"/>
      <c r="DF121" s="1023"/>
      <c r="DG121" s="927">
        <v>120809</v>
      </c>
      <c r="DH121" s="928"/>
      <c r="DI121" s="928"/>
      <c r="DJ121" s="928"/>
      <c r="DK121" s="928"/>
      <c r="DL121" s="928">
        <v>165377</v>
      </c>
      <c r="DM121" s="928"/>
      <c r="DN121" s="928"/>
      <c r="DO121" s="928"/>
      <c r="DP121" s="928"/>
      <c r="DQ121" s="928">
        <v>144272</v>
      </c>
      <c r="DR121" s="928"/>
      <c r="DS121" s="928"/>
      <c r="DT121" s="928"/>
      <c r="DU121" s="928"/>
      <c r="DV121" s="929">
        <v>0.9</v>
      </c>
      <c r="DW121" s="929"/>
      <c r="DX121" s="929"/>
      <c r="DY121" s="929"/>
      <c r="DZ121" s="930"/>
    </row>
    <row r="122" spans="1:130" s="230" customFormat="1" ht="26.25" customHeight="1" x14ac:dyDescent="0.15">
      <c r="A122" s="1059"/>
      <c r="B122" s="951"/>
      <c r="C122" s="924" t="s">
        <v>431</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122</v>
      </c>
      <c r="AB122" s="961"/>
      <c r="AC122" s="961"/>
      <c r="AD122" s="961"/>
      <c r="AE122" s="962"/>
      <c r="AF122" s="963" t="s">
        <v>122</v>
      </c>
      <c r="AG122" s="961"/>
      <c r="AH122" s="961"/>
      <c r="AI122" s="961"/>
      <c r="AJ122" s="962"/>
      <c r="AK122" s="963" t="s">
        <v>122</v>
      </c>
      <c r="AL122" s="961"/>
      <c r="AM122" s="961"/>
      <c r="AN122" s="961"/>
      <c r="AO122" s="962"/>
      <c r="AP122" s="964" t="s">
        <v>122</v>
      </c>
      <c r="AQ122" s="965"/>
      <c r="AR122" s="965"/>
      <c r="AS122" s="965"/>
      <c r="AT122" s="966"/>
      <c r="AU122" s="996"/>
      <c r="AV122" s="997"/>
      <c r="AW122" s="997"/>
      <c r="AX122" s="997"/>
      <c r="AY122" s="998"/>
      <c r="AZ122" s="975" t="s">
        <v>450</v>
      </c>
      <c r="BA122" s="967"/>
      <c r="BB122" s="967"/>
      <c r="BC122" s="967"/>
      <c r="BD122" s="967"/>
      <c r="BE122" s="967"/>
      <c r="BF122" s="967"/>
      <c r="BG122" s="967"/>
      <c r="BH122" s="967"/>
      <c r="BI122" s="967"/>
      <c r="BJ122" s="967"/>
      <c r="BK122" s="967"/>
      <c r="BL122" s="967"/>
      <c r="BM122" s="967"/>
      <c r="BN122" s="967"/>
      <c r="BO122" s="967"/>
      <c r="BP122" s="968"/>
      <c r="BQ122" s="1001">
        <v>32866405</v>
      </c>
      <c r="BR122" s="1002"/>
      <c r="BS122" s="1002"/>
      <c r="BT122" s="1002"/>
      <c r="BU122" s="1002"/>
      <c r="BV122" s="1002">
        <v>31367583</v>
      </c>
      <c r="BW122" s="1002"/>
      <c r="BX122" s="1002"/>
      <c r="BY122" s="1002"/>
      <c r="BZ122" s="1002"/>
      <c r="CA122" s="1002">
        <v>30349312</v>
      </c>
      <c r="CB122" s="1002"/>
      <c r="CC122" s="1002"/>
      <c r="CD122" s="1002"/>
      <c r="CE122" s="1002"/>
      <c r="CF122" s="1019">
        <v>199.4</v>
      </c>
      <c r="CG122" s="1020"/>
      <c r="CH122" s="1020"/>
      <c r="CI122" s="1020"/>
      <c r="CJ122" s="1020"/>
      <c r="CK122" s="1011"/>
      <c r="CL122" s="1012"/>
      <c r="CM122" s="1012"/>
      <c r="CN122" s="1012"/>
      <c r="CO122" s="1013"/>
      <c r="CP122" s="1021" t="s">
        <v>393</v>
      </c>
      <c r="CQ122" s="1022"/>
      <c r="CR122" s="1022"/>
      <c r="CS122" s="1022"/>
      <c r="CT122" s="1022"/>
      <c r="CU122" s="1022"/>
      <c r="CV122" s="1022"/>
      <c r="CW122" s="1022"/>
      <c r="CX122" s="1022"/>
      <c r="CY122" s="1022"/>
      <c r="CZ122" s="1022"/>
      <c r="DA122" s="1022"/>
      <c r="DB122" s="1022"/>
      <c r="DC122" s="1022"/>
      <c r="DD122" s="1022"/>
      <c r="DE122" s="1022"/>
      <c r="DF122" s="1023"/>
      <c r="DG122" s="927">
        <v>75899</v>
      </c>
      <c r="DH122" s="928"/>
      <c r="DI122" s="928"/>
      <c r="DJ122" s="928"/>
      <c r="DK122" s="928"/>
      <c r="DL122" s="928">
        <v>86335</v>
      </c>
      <c r="DM122" s="928"/>
      <c r="DN122" s="928"/>
      <c r="DO122" s="928"/>
      <c r="DP122" s="928"/>
      <c r="DQ122" s="928">
        <v>101381</v>
      </c>
      <c r="DR122" s="928"/>
      <c r="DS122" s="928"/>
      <c r="DT122" s="928"/>
      <c r="DU122" s="928"/>
      <c r="DV122" s="929">
        <v>0.7</v>
      </c>
      <c r="DW122" s="929"/>
      <c r="DX122" s="929"/>
      <c r="DY122" s="929"/>
      <c r="DZ122" s="930"/>
    </row>
    <row r="123" spans="1:130" s="230" customFormat="1" ht="26.25" customHeight="1" x14ac:dyDescent="0.15">
      <c r="A123" s="1059"/>
      <c r="B123" s="951"/>
      <c r="C123" s="924" t="s">
        <v>437</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122</v>
      </c>
      <c r="AB123" s="961"/>
      <c r="AC123" s="961"/>
      <c r="AD123" s="961"/>
      <c r="AE123" s="962"/>
      <c r="AF123" s="963" t="s">
        <v>122</v>
      </c>
      <c r="AG123" s="961"/>
      <c r="AH123" s="961"/>
      <c r="AI123" s="961"/>
      <c r="AJ123" s="962"/>
      <c r="AK123" s="963" t="s">
        <v>122</v>
      </c>
      <c r="AL123" s="961"/>
      <c r="AM123" s="961"/>
      <c r="AN123" s="961"/>
      <c r="AO123" s="962"/>
      <c r="AP123" s="964" t="s">
        <v>122</v>
      </c>
      <c r="AQ123" s="965"/>
      <c r="AR123" s="965"/>
      <c r="AS123" s="965"/>
      <c r="AT123" s="966"/>
      <c r="AU123" s="999"/>
      <c r="AV123" s="1000"/>
      <c r="AW123" s="1000"/>
      <c r="AX123" s="1000"/>
      <c r="AY123" s="1000"/>
      <c r="AZ123" s="251" t="s">
        <v>177</v>
      </c>
      <c r="BA123" s="251"/>
      <c r="BB123" s="251"/>
      <c r="BC123" s="251"/>
      <c r="BD123" s="251"/>
      <c r="BE123" s="251"/>
      <c r="BF123" s="251"/>
      <c r="BG123" s="251"/>
      <c r="BH123" s="251"/>
      <c r="BI123" s="251"/>
      <c r="BJ123" s="251"/>
      <c r="BK123" s="251"/>
      <c r="BL123" s="251"/>
      <c r="BM123" s="251"/>
      <c r="BN123" s="251"/>
      <c r="BO123" s="979" t="s">
        <v>451</v>
      </c>
      <c r="BP123" s="1007"/>
      <c r="BQ123" s="1065">
        <v>59048936</v>
      </c>
      <c r="BR123" s="1066"/>
      <c r="BS123" s="1066"/>
      <c r="BT123" s="1066"/>
      <c r="BU123" s="1066"/>
      <c r="BV123" s="1066">
        <v>57348400</v>
      </c>
      <c r="BW123" s="1066"/>
      <c r="BX123" s="1066"/>
      <c r="BY123" s="1066"/>
      <c r="BZ123" s="1066"/>
      <c r="CA123" s="1066">
        <v>56112229</v>
      </c>
      <c r="CB123" s="1066"/>
      <c r="CC123" s="1066"/>
      <c r="CD123" s="1066"/>
      <c r="CE123" s="1066"/>
      <c r="CF123" s="1003"/>
      <c r="CG123" s="1004"/>
      <c r="CH123" s="1004"/>
      <c r="CI123" s="1004"/>
      <c r="CJ123" s="1005"/>
      <c r="CK123" s="1011"/>
      <c r="CL123" s="1012"/>
      <c r="CM123" s="1012"/>
      <c r="CN123" s="1012"/>
      <c r="CO123" s="1013"/>
      <c r="CP123" s="1021" t="s">
        <v>391</v>
      </c>
      <c r="CQ123" s="1022"/>
      <c r="CR123" s="1022"/>
      <c r="CS123" s="1022"/>
      <c r="CT123" s="1022"/>
      <c r="CU123" s="1022"/>
      <c r="CV123" s="1022"/>
      <c r="CW123" s="1022"/>
      <c r="CX123" s="1022"/>
      <c r="CY123" s="1022"/>
      <c r="CZ123" s="1022"/>
      <c r="DA123" s="1022"/>
      <c r="DB123" s="1022"/>
      <c r="DC123" s="1022"/>
      <c r="DD123" s="1022"/>
      <c r="DE123" s="1022"/>
      <c r="DF123" s="1023"/>
      <c r="DG123" s="960" t="s">
        <v>122</v>
      </c>
      <c r="DH123" s="961"/>
      <c r="DI123" s="961"/>
      <c r="DJ123" s="961"/>
      <c r="DK123" s="962"/>
      <c r="DL123" s="963" t="s">
        <v>122</v>
      </c>
      <c r="DM123" s="961"/>
      <c r="DN123" s="961"/>
      <c r="DO123" s="961"/>
      <c r="DP123" s="962"/>
      <c r="DQ123" s="963" t="s">
        <v>122</v>
      </c>
      <c r="DR123" s="961"/>
      <c r="DS123" s="961"/>
      <c r="DT123" s="961"/>
      <c r="DU123" s="962"/>
      <c r="DV123" s="964" t="s">
        <v>122</v>
      </c>
      <c r="DW123" s="965"/>
      <c r="DX123" s="965"/>
      <c r="DY123" s="965"/>
      <c r="DZ123" s="966"/>
    </row>
    <row r="124" spans="1:130" s="230" customFormat="1" ht="26.25" customHeight="1" thickBot="1" x14ac:dyDescent="0.2">
      <c r="A124" s="1059"/>
      <c r="B124" s="951"/>
      <c r="C124" s="924" t="s">
        <v>440</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122</v>
      </c>
      <c r="AB124" s="961"/>
      <c r="AC124" s="961"/>
      <c r="AD124" s="961"/>
      <c r="AE124" s="962"/>
      <c r="AF124" s="963" t="s">
        <v>122</v>
      </c>
      <c r="AG124" s="961"/>
      <c r="AH124" s="961"/>
      <c r="AI124" s="961"/>
      <c r="AJ124" s="962"/>
      <c r="AK124" s="963" t="s">
        <v>122</v>
      </c>
      <c r="AL124" s="961"/>
      <c r="AM124" s="961"/>
      <c r="AN124" s="961"/>
      <c r="AO124" s="962"/>
      <c r="AP124" s="964" t="s">
        <v>122</v>
      </c>
      <c r="AQ124" s="965"/>
      <c r="AR124" s="965"/>
      <c r="AS124" s="965"/>
      <c r="AT124" s="966"/>
      <c r="AU124" s="1061" t="s">
        <v>452</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122</v>
      </c>
      <c r="BR124" s="1029"/>
      <c r="BS124" s="1029"/>
      <c r="BT124" s="1029"/>
      <c r="BU124" s="1029"/>
      <c r="BV124" s="1029" t="s">
        <v>122</v>
      </c>
      <c r="BW124" s="1029"/>
      <c r="BX124" s="1029"/>
      <c r="BY124" s="1029"/>
      <c r="BZ124" s="1029"/>
      <c r="CA124" s="1029" t="s">
        <v>122</v>
      </c>
      <c r="CB124" s="1029"/>
      <c r="CC124" s="1029"/>
      <c r="CD124" s="1029"/>
      <c r="CE124" s="1029"/>
      <c r="CF124" s="1030"/>
      <c r="CG124" s="1031"/>
      <c r="CH124" s="1031"/>
      <c r="CI124" s="1031"/>
      <c r="CJ124" s="1032"/>
      <c r="CK124" s="1014"/>
      <c r="CL124" s="1014"/>
      <c r="CM124" s="1014"/>
      <c r="CN124" s="1014"/>
      <c r="CO124" s="1015"/>
      <c r="CP124" s="1021" t="s">
        <v>453</v>
      </c>
      <c r="CQ124" s="1022"/>
      <c r="CR124" s="1022"/>
      <c r="CS124" s="1022"/>
      <c r="CT124" s="1022"/>
      <c r="CU124" s="1022"/>
      <c r="CV124" s="1022"/>
      <c r="CW124" s="1022"/>
      <c r="CX124" s="1022"/>
      <c r="CY124" s="1022"/>
      <c r="CZ124" s="1022"/>
      <c r="DA124" s="1022"/>
      <c r="DB124" s="1022"/>
      <c r="DC124" s="1022"/>
      <c r="DD124" s="1022"/>
      <c r="DE124" s="1022"/>
      <c r="DF124" s="1023"/>
      <c r="DG124" s="1006" t="s">
        <v>122</v>
      </c>
      <c r="DH124" s="988"/>
      <c r="DI124" s="988"/>
      <c r="DJ124" s="988"/>
      <c r="DK124" s="989"/>
      <c r="DL124" s="987" t="s">
        <v>122</v>
      </c>
      <c r="DM124" s="988"/>
      <c r="DN124" s="988"/>
      <c r="DO124" s="988"/>
      <c r="DP124" s="989"/>
      <c r="DQ124" s="987" t="s">
        <v>122</v>
      </c>
      <c r="DR124" s="988"/>
      <c r="DS124" s="988"/>
      <c r="DT124" s="988"/>
      <c r="DU124" s="989"/>
      <c r="DV124" s="990" t="s">
        <v>122</v>
      </c>
      <c r="DW124" s="991"/>
      <c r="DX124" s="991"/>
      <c r="DY124" s="991"/>
      <c r="DZ124" s="992"/>
    </row>
    <row r="125" spans="1:130" s="230" customFormat="1" ht="26.25" customHeight="1" x14ac:dyDescent="0.15">
      <c r="A125" s="1059"/>
      <c r="B125" s="951"/>
      <c r="C125" s="924" t="s">
        <v>442</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122</v>
      </c>
      <c r="AB125" s="961"/>
      <c r="AC125" s="961"/>
      <c r="AD125" s="961"/>
      <c r="AE125" s="962"/>
      <c r="AF125" s="963" t="s">
        <v>122</v>
      </c>
      <c r="AG125" s="961"/>
      <c r="AH125" s="961"/>
      <c r="AI125" s="961"/>
      <c r="AJ125" s="962"/>
      <c r="AK125" s="963" t="s">
        <v>122</v>
      </c>
      <c r="AL125" s="961"/>
      <c r="AM125" s="961"/>
      <c r="AN125" s="961"/>
      <c r="AO125" s="962"/>
      <c r="AP125" s="964" t="s">
        <v>122</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454</v>
      </c>
      <c r="CL125" s="1009"/>
      <c r="CM125" s="1009"/>
      <c r="CN125" s="1009"/>
      <c r="CO125" s="1010"/>
      <c r="CP125" s="931" t="s">
        <v>455</v>
      </c>
      <c r="CQ125" s="899"/>
      <c r="CR125" s="899"/>
      <c r="CS125" s="899"/>
      <c r="CT125" s="899"/>
      <c r="CU125" s="899"/>
      <c r="CV125" s="899"/>
      <c r="CW125" s="899"/>
      <c r="CX125" s="899"/>
      <c r="CY125" s="899"/>
      <c r="CZ125" s="899"/>
      <c r="DA125" s="899"/>
      <c r="DB125" s="899"/>
      <c r="DC125" s="899"/>
      <c r="DD125" s="899"/>
      <c r="DE125" s="899"/>
      <c r="DF125" s="900"/>
      <c r="DG125" s="932" t="s">
        <v>122</v>
      </c>
      <c r="DH125" s="933"/>
      <c r="DI125" s="933"/>
      <c r="DJ125" s="933"/>
      <c r="DK125" s="933"/>
      <c r="DL125" s="933" t="s">
        <v>122</v>
      </c>
      <c r="DM125" s="933"/>
      <c r="DN125" s="933"/>
      <c r="DO125" s="933"/>
      <c r="DP125" s="933"/>
      <c r="DQ125" s="933" t="s">
        <v>122</v>
      </c>
      <c r="DR125" s="933"/>
      <c r="DS125" s="933"/>
      <c r="DT125" s="933"/>
      <c r="DU125" s="933"/>
      <c r="DV125" s="934" t="s">
        <v>122</v>
      </c>
      <c r="DW125" s="934"/>
      <c r="DX125" s="934"/>
      <c r="DY125" s="934"/>
      <c r="DZ125" s="935"/>
    </row>
    <row r="126" spans="1:130" s="230" customFormat="1" ht="26.25" customHeight="1" thickBot="1" x14ac:dyDescent="0.2">
      <c r="A126" s="1059"/>
      <c r="B126" s="951"/>
      <c r="C126" s="924" t="s">
        <v>444</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122</v>
      </c>
      <c r="AB126" s="961"/>
      <c r="AC126" s="961"/>
      <c r="AD126" s="961"/>
      <c r="AE126" s="962"/>
      <c r="AF126" s="963" t="s">
        <v>122</v>
      </c>
      <c r="AG126" s="961"/>
      <c r="AH126" s="961"/>
      <c r="AI126" s="961"/>
      <c r="AJ126" s="962"/>
      <c r="AK126" s="963" t="s">
        <v>122</v>
      </c>
      <c r="AL126" s="961"/>
      <c r="AM126" s="961"/>
      <c r="AN126" s="961"/>
      <c r="AO126" s="962"/>
      <c r="AP126" s="964" t="s">
        <v>122</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456</v>
      </c>
      <c r="CQ126" s="925"/>
      <c r="CR126" s="925"/>
      <c r="CS126" s="925"/>
      <c r="CT126" s="925"/>
      <c r="CU126" s="925"/>
      <c r="CV126" s="925"/>
      <c r="CW126" s="925"/>
      <c r="CX126" s="925"/>
      <c r="CY126" s="925"/>
      <c r="CZ126" s="925"/>
      <c r="DA126" s="925"/>
      <c r="DB126" s="925"/>
      <c r="DC126" s="925"/>
      <c r="DD126" s="925"/>
      <c r="DE126" s="925"/>
      <c r="DF126" s="926"/>
      <c r="DG126" s="927" t="s">
        <v>122</v>
      </c>
      <c r="DH126" s="928"/>
      <c r="DI126" s="928"/>
      <c r="DJ126" s="928"/>
      <c r="DK126" s="928"/>
      <c r="DL126" s="928" t="s">
        <v>122</v>
      </c>
      <c r="DM126" s="928"/>
      <c r="DN126" s="928"/>
      <c r="DO126" s="928"/>
      <c r="DP126" s="928"/>
      <c r="DQ126" s="928" t="s">
        <v>122</v>
      </c>
      <c r="DR126" s="928"/>
      <c r="DS126" s="928"/>
      <c r="DT126" s="928"/>
      <c r="DU126" s="928"/>
      <c r="DV126" s="929" t="s">
        <v>122</v>
      </c>
      <c r="DW126" s="929"/>
      <c r="DX126" s="929"/>
      <c r="DY126" s="929"/>
      <c r="DZ126" s="930"/>
    </row>
    <row r="127" spans="1:130" s="230" customFormat="1" ht="26.25" customHeight="1" x14ac:dyDescent="0.15">
      <c r="A127" s="1060"/>
      <c r="B127" s="953"/>
      <c r="C127" s="975" t="s">
        <v>457</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v>19305</v>
      </c>
      <c r="AB127" s="961"/>
      <c r="AC127" s="961"/>
      <c r="AD127" s="961"/>
      <c r="AE127" s="962"/>
      <c r="AF127" s="963">
        <v>67807</v>
      </c>
      <c r="AG127" s="961"/>
      <c r="AH127" s="961"/>
      <c r="AI127" s="961"/>
      <c r="AJ127" s="962"/>
      <c r="AK127" s="963">
        <v>82007</v>
      </c>
      <c r="AL127" s="961"/>
      <c r="AM127" s="961"/>
      <c r="AN127" s="961"/>
      <c r="AO127" s="962"/>
      <c r="AP127" s="964">
        <v>0.5</v>
      </c>
      <c r="AQ127" s="965"/>
      <c r="AR127" s="965"/>
      <c r="AS127" s="965"/>
      <c r="AT127" s="966"/>
      <c r="AU127" s="232"/>
      <c r="AV127" s="232"/>
      <c r="AW127" s="232"/>
      <c r="AX127" s="1033" t="s">
        <v>458</v>
      </c>
      <c r="AY127" s="1034"/>
      <c r="AZ127" s="1034"/>
      <c r="BA127" s="1034"/>
      <c r="BB127" s="1034"/>
      <c r="BC127" s="1034"/>
      <c r="BD127" s="1034"/>
      <c r="BE127" s="1035"/>
      <c r="BF127" s="1036" t="s">
        <v>459</v>
      </c>
      <c r="BG127" s="1034"/>
      <c r="BH127" s="1034"/>
      <c r="BI127" s="1034"/>
      <c r="BJ127" s="1034"/>
      <c r="BK127" s="1034"/>
      <c r="BL127" s="1035"/>
      <c r="BM127" s="1036" t="s">
        <v>460</v>
      </c>
      <c r="BN127" s="1034"/>
      <c r="BO127" s="1034"/>
      <c r="BP127" s="1034"/>
      <c r="BQ127" s="1034"/>
      <c r="BR127" s="1034"/>
      <c r="BS127" s="1035"/>
      <c r="BT127" s="1036" t="s">
        <v>461</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462</v>
      </c>
      <c r="CQ127" s="925"/>
      <c r="CR127" s="925"/>
      <c r="CS127" s="925"/>
      <c r="CT127" s="925"/>
      <c r="CU127" s="925"/>
      <c r="CV127" s="925"/>
      <c r="CW127" s="925"/>
      <c r="CX127" s="925"/>
      <c r="CY127" s="925"/>
      <c r="CZ127" s="925"/>
      <c r="DA127" s="925"/>
      <c r="DB127" s="925"/>
      <c r="DC127" s="925"/>
      <c r="DD127" s="925"/>
      <c r="DE127" s="925"/>
      <c r="DF127" s="926"/>
      <c r="DG127" s="927" t="s">
        <v>122</v>
      </c>
      <c r="DH127" s="928"/>
      <c r="DI127" s="928"/>
      <c r="DJ127" s="928"/>
      <c r="DK127" s="928"/>
      <c r="DL127" s="928" t="s">
        <v>122</v>
      </c>
      <c r="DM127" s="928"/>
      <c r="DN127" s="928"/>
      <c r="DO127" s="928"/>
      <c r="DP127" s="928"/>
      <c r="DQ127" s="928" t="s">
        <v>122</v>
      </c>
      <c r="DR127" s="928"/>
      <c r="DS127" s="928"/>
      <c r="DT127" s="928"/>
      <c r="DU127" s="928"/>
      <c r="DV127" s="929" t="s">
        <v>122</v>
      </c>
      <c r="DW127" s="929"/>
      <c r="DX127" s="929"/>
      <c r="DY127" s="929"/>
      <c r="DZ127" s="930"/>
    </row>
    <row r="128" spans="1:130" s="230" customFormat="1" ht="26.25" customHeight="1" thickBot="1" x14ac:dyDescent="0.2">
      <c r="A128" s="1043" t="s">
        <v>463</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464</v>
      </c>
      <c r="X128" s="1045"/>
      <c r="Y128" s="1045"/>
      <c r="Z128" s="1046"/>
      <c r="AA128" s="1047">
        <v>1144294</v>
      </c>
      <c r="AB128" s="1048"/>
      <c r="AC128" s="1048"/>
      <c r="AD128" s="1048"/>
      <c r="AE128" s="1049"/>
      <c r="AF128" s="1050">
        <v>1090076</v>
      </c>
      <c r="AG128" s="1048"/>
      <c r="AH128" s="1048"/>
      <c r="AI128" s="1048"/>
      <c r="AJ128" s="1049"/>
      <c r="AK128" s="1050">
        <v>1095653</v>
      </c>
      <c r="AL128" s="1048"/>
      <c r="AM128" s="1048"/>
      <c r="AN128" s="1048"/>
      <c r="AO128" s="1049"/>
      <c r="AP128" s="1051"/>
      <c r="AQ128" s="1052"/>
      <c r="AR128" s="1052"/>
      <c r="AS128" s="1052"/>
      <c r="AT128" s="1053"/>
      <c r="AU128" s="232"/>
      <c r="AV128" s="232"/>
      <c r="AW128" s="232"/>
      <c r="AX128" s="898" t="s">
        <v>465</v>
      </c>
      <c r="AY128" s="899"/>
      <c r="AZ128" s="899"/>
      <c r="BA128" s="899"/>
      <c r="BB128" s="899"/>
      <c r="BC128" s="899"/>
      <c r="BD128" s="899"/>
      <c r="BE128" s="900"/>
      <c r="BF128" s="1054" t="s">
        <v>122</v>
      </c>
      <c r="BG128" s="1055"/>
      <c r="BH128" s="1055"/>
      <c r="BI128" s="1055"/>
      <c r="BJ128" s="1055"/>
      <c r="BK128" s="1055"/>
      <c r="BL128" s="1056"/>
      <c r="BM128" s="1054">
        <v>12.58</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466</v>
      </c>
      <c r="CQ128" s="726"/>
      <c r="CR128" s="726"/>
      <c r="CS128" s="726"/>
      <c r="CT128" s="726"/>
      <c r="CU128" s="726"/>
      <c r="CV128" s="726"/>
      <c r="CW128" s="726"/>
      <c r="CX128" s="726"/>
      <c r="CY128" s="726"/>
      <c r="CZ128" s="726"/>
      <c r="DA128" s="726"/>
      <c r="DB128" s="726"/>
      <c r="DC128" s="726"/>
      <c r="DD128" s="726"/>
      <c r="DE128" s="726"/>
      <c r="DF128" s="1038"/>
      <c r="DG128" s="1039">
        <v>7192</v>
      </c>
      <c r="DH128" s="1040"/>
      <c r="DI128" s="1040"/>
      <c r="DJ128" s="1040"/>
      <c r="DK128" s="1040"/>
      <c r="DL128" s="1040">
        <v>9295</v>
      </c>
      <c r="DM128" s="1040"/>
      <c r="DN128" s="1040"/>
      <c r="DO128" s="1040"/>
      <c r="DP128" s="1040"/>
      <c r="DQ128" s="1040">
        <v>6809</v>
      </c>
      <c r="DR128" s="1040"/>
      <c r="DS128" s="1040"/>
      <c r="DT128" s="1040"/>
      <c r="DU128" s="1040"/>
      <c r="DV128" s="1041">
        <v>0</v>
      </c>
      <c r="DW128" s="1041"/>
      <c r="DX128" s="1041"/>
      <c r="DY128" s="1041"/>
      <c r="DZ128" s="1042"/>
    </row>
    <row r="129" spans="1:131" s="230" customFormat="1" ht="26.25" customHeight="1" x14ac:dyDescent="0.15">
      <c r="A129" s="936" t="s">
        <v>102</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467</v>
      </c>
      <c r="X129" s="1073"/>
      <c r="Y129" s="1073"/>
      <c r="Z129" s="1074"/>
      <c r="AA129" s="960">
        <v>18557836</v>
      </c>
      <c r="AB129" s="961"/>
      <c r="AC129" s="961"/>
      <c r="AD129" s="961"/>
      <c r="AE129" s="962"/>
      <c r="AF129" s="963">
        <v>18093017</v>
      </c>
      <c r="AG129" s="961"/>
      <c r="AH129" s="961"/>
      <c r="AI129" s="961"/>
      <c r="AJ129" s="962"/>
      <c r="AK129" s="963">
        <v>18270075</v>
      </c>
      <c r="AL129" s="961"/>
      <c r="AM129" s="961"/>
      <c r="AN129" s="961"/>
      <c r="AO129" s="962"/>
      <c r="AP129" s="1075"/>
      <c r="AQ129" s="1076"/>
      <c r="AR129" s="1076"/>
      <c r="AS129" s="1076"/>
      <c r="AT129" s="1077"/>
      <c r="AU129" s="233"/>
      <c r="AV129" s="233"/>
      <c r="AW129" s="233"/>
      <c r="AX129" s="1067" t="s">
        <v>468</v>
      </c>
      <c r="AY129" s="925"/>
      <c r="AZ129" s="925"/>
      <c r="BA129" s="925"/>
      <c r="BB129" s="925"/>
      <c r="BC129" s="925"/>
      <c r="BD129" s="925"/>
      <c r="BE129" s="926"/>
      <c r="BF129" s="1068" t="s">
        <v>122</v>
      </c>
      <c r="BG129" s="1069"/>
      <c r="BH129" s="1069"/>
      <c r="BI129" s="1069"/>
      <c r="BJ129" s="1069"/>
      <c r="BK129" s="1069"/>
      <c r="BL129" s="1070"/>
      <c r="BM129" s="1068">
        <v>17.579999999999998</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6" t="s">
        <v>469</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470</v>
      </c>
      <c r="X130" s="1073"/>
      <c r="Y130" s="1073"/>
      <c r="Z130" s="1074"/>
      <c r="AA130" s="960">
        <v>2987919</v>
      </c>
      <c r="AB130" s="961"/>
      <c r="AC130" s="961"/>
      <c r="AD130" s="961"/>
      <c r="AE130" s="962"/>
      <c r="AF130" s="963">
        <v>3041226</v>
      </c>
      <c r="AG130" s="961"/>
      <c r="AH130" s="961"/>
      <c r="AI130" s="961"/>
      <c r="AJ130" s="962"/>
      <c r="AK130" s="963">
        <v>3051913</v>
      </c>
      <c r="AL130" s="961"/>
      <c r="AM130" s="961"/>
      <c r="AN130" s="961"/>
      <c r="AO130" s="962"/>
      <c r="AP130" s="1075"/>
      <c r="AQ130" s="1076"/>
      <c r="AR130" s="1076"/>
      <c r="AS130" s="1076"/>
      <c r="AT130" s="1077"/>
      <c r="AU130" s="233"/>
      <c r="AV130" s="233"/>
      <c r="AW130" s="233"/>
      <c r="AX130" s="1067" t="s">
        <v>471</v>
      </c>
      <c r="AY130" s="925"/>
      <c r="AZ130" s="925"/>
      <c r="BA130" s="925"/>
      <c r="BB130" s="925"/>
      <c r="BC130" s="925"/>
      <c r="BD130" s="925"/>
      <c r="BE130" s="926"/>
      <c r="BF130" s="1103">
        <v>9.9</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472</v>
      </c>
      <c r="X131" s="1110"/>
      <c r="Y131" s="1110"/>
      <c r="Z131" s="1111"/>
      <c r="AA131" s="1006">
        <v>15569917</v>
      </c>
      <c r="AB131" s="988"/>
      <c r="AC131" s="988"/>
      <c r="AD131" s="988"/>
      <c r="AE131" s="989"/>
      <c r="AF131" s="987">
        <v>15051791</v>
      </c>
      <c r="AG131" s="988"/>
      <c r="AH131" s="988"/>
      <c r="AI131" s="988"/>
      <c r="AJ131" s="989"/>
      <c r="AK131" s="987">
        <v>15218162</v>
      </c>
      <c r="AL131" s="988"/>
      <c r="AM131" s="988"/>
      <c r="AN131" s="988"/>
      <c r="AO131" s="989"/>
      <c r="AP131" s="1112"/>
      <c r="AQ131" s="1113"/>
      <c r="AR131" s="1113"/>
      <c r="AS131" s="1113"/>
      <c r="AT131" s="1114"/>
      <c r="AU131" s="233"/>
      <c r="AV131" s="233"/>
      <c r="AW131" s="233"/>
      <c r="AX131" s="1085" t="s">
        <v>473</v>
      </c>
      <c r="AY131" s="726"/>
      <c r="AZ131" s="726"/>
      <c r="BA131" s="726"/>
      <c r="BB131" s="726"/>
      <c r="BC131" s="726"/>
      <c r="BD131" s="726"/>
      <c r="BE131" s="1038"/>
      <c r="BF131" s="1086" t="s">
        <v>122</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2" t="s">
        <v>474</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475</v>
      </c>
      <c r="W132" s="1096"/>
      <c r="X132" s="1096"/>
      <c r="Y132" s="1096"/>
      <c r="Z132" s="1097"/>
      <c r="AA132" s="1098">
        <v>10.165288609999999</v>
      </c>
      <c r="AB132" s="1099"/>
      <c r="AC132" s="1099"/>
      <c r="AD132" s="1099"/>
      <c r="AE132" s="1100"/>
      <c r="AF132" s="1101">
        <v>9.6041593990000003</v>
      </c>
      <c r="AG132" s="1099"/>
      <c r="AH132" s="1099"/>
      <c r="AI132" s="1099"/>
      <c r="AJ132" s="1100"/>
      <c r="AK132" s="1101">
        <v>10.04879759</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476</v>
      </c>
      <c r="W133" s="1079"/>
      <c r="X133" s="1079"/>
      <c r="Y133" s="1079"/>
      <c r="Z133" s="1080"/>
      <c r="AA133" s="1081">
        <v>8.9</v>
      </c>
      <c r="AB133" s="1082"/>
      <c r="AC133" s="1082"/>
      <c r="AD133" s="1082"/>
      <c r="AE133" s="1083"/>
      <c r="AF133" s="1081">
        <v>9.5</v>
      </c>
      <c r="AG133" s="1082"/>
      <c r="AH133" s="1082"/>
      <c r="AI133" s="1082"/>
      <c r="AJ133" s="1083"/>
      <c r="AK133" s="1081">
        <v>9.9</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QwPrd0mYCLLVCnApoSEUsGoBLgM2YN1+SE0K4dP4IokQXJScRBAdtCpcA8BKcTIvXrFlM+Qrq/aP4QuzWOBPw==" saltValue="hHV+AnFS5Daeb3czNiB2q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UNtE7F9IGmoKl7hzCosvxoFP8C0bbuMcvVeE2DbG1hRxJjNQh0K8bosr8NimnpcC/AQeO+i+YuXAX/79veqfw==" saltValue="tazJiRAbUe4hA3hdxE0Fpw=="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yXzwAYBUzMo8LQOlaqmX1pOZzlko6tDY+m03g8gDUuwzIGC9BFcATkh+mz9GBqLrcX0nnq8VBXL0z4GGHfTrA==" saltValue="HQwku6jcYSPIpfBYcWb0mg==" spinCount="100000" sheet="1" objects="1" scenarios="1"/>
  <dataConsolidate/>
  <phoneticPr fontId="2"/>
  <printOptions horizontalCentered="1" verticalCentered="1"/>
  <pageMargins left="0" right="0" top="0" bottom="0" header="0" footer="0"/>
  <pageSetup paperSize="8" scale="70"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485</v>
      </c>
      <c r="AL9" s="1119"/>
      <c r="AM9" s="1119"/>
      <c r="AN9" s="1120"/>
      <c r="AO9" s="281">
        <v>5921337</v>
      </c>
      <c r="AP9" s="281">
        <v>94368</v>
      </c>
      <c r="AQ9" s="282">
        <v>88459</v>
      </c>
      <c r="AR9" s="283">
        <v>6.7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486</v>
      </c>
      <c r="AL10" s="1119"/>
      <c r="AM10" s="1119"/>
      <c r="AN10" s="1120"/>
      <c r="AO10" s="284">
        <v>92511</v>
      </c>
      <c r="AP10" s="284">
        <v>1474</v>
      </c>
      <c r="AQ10" s="285">
        <v>6814</v>
      </c>
      <c r="AR10" s="286">
        <v>-78.400000000000006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487</v>
      </c>
      <c r="AL11" s="1119"/>
      <c r="AM11" s="1119"/>
      <c r="AN11" s="1120"/>
      <c r="AO11" s="284" t="s">
        <v>488</v>
      </c>
      <c r="AP11" s="284" t="s">
        <v>488</v>
      </c>
      <c r="AQ11" s="285">
        <v>1610</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489</v>
      </c>
      <c r="AL12" s="1119"/>
      <c r="AM12" s="1119"/>
      <c r="AN12" s="1120"/>
      <c r="AO12" s="284" t="s">
        <v>488</v>
      </c>
      <c r="AP12" s="284" t="s">
        <v>488</v>
      </c>
      <c r="AQ12" s="285">
        <v>24</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490</v>
      </c>
      <c r="AL13" s="1119"/>
      <c r="AM13" s="1119"/>
      <c r="AN13" s="1120"/>
      <c r="AO13" s="284">
        <v>232864</v>
      </c>
      <c r="AP13" s="284">
        <v>3711</v>
      </c>
      <c r="AQ13" s="285">
        <v>3854</v>
      </c>
      <c r="AR13" s="286">
        <v>-3.7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491</v>
      </c>
      <c r="AL14" s="1119"/>
      <c r="AM14" s="1119"/>
      <c r="AN14" s="1120"/>
      <c r="AO14" s="284">
        <v>96609</v>
      </c>
      <c r="AP14" s="284">
        <v>1540</v>
      </c>
      <c r="AQ14" s="285">
        <v>1979</v>
      </c>
      <c r="AR14" s="286">
        <v>-22.2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492</v>
      </c>
      <c r="AL15" s="1122"/>
      <c r="AM15" s="1122"/>
      <c r="AN15" s="1123"/>
      <c r="AO15" s="284">
        <v>-264565</v>
      </c>
      <c r="AP15" s="284">
        <v>-4216</v>
      </c>
      <c r="AQ15" s="285">
        <v>-5062</v>
      </c>
      <c r="AR15" s="286">
        <v>-16.7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177</v>
      </c>
      <c r="AL16" s="1122"/>
      <c r="AM16" s="1122"/>
      <c r="AN16" s="1123"/>
      <c r="AO16" s="284">
        <v>6078756</v>
      </c>
      <c r="AP16" s="284">
        <v>96877</v>
      </c>
      <c r="AQ16" s="285">
        <v>97678</v>
      </c>
      <c r="AR16" s="286">
        <v>-0.8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497</v>
      </c>
      <c r="AL21" s="1125"/>
      <c r="AM21" s="1125"/>
      <c r="AN21" s="1126"/>
      <c r="AO21" s="297">
        <v>9.4499999999999993</v>
      </c>
      <c r="AP21" s="298">
        <v>8.7899999999999991</v>
      </c>
      <c r="AQ21" s="299">
        <v>0.66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498</v>
      </c>
      <c r="AL22" s="1125"/>
      <c r="AM22" s="1125"/>
      <c r="AN22" s="1126"/>
      <c r="AO22" s="302">
        <v>98.7</v>
      </c>
      <c r="AP22" s="303">
        <v>97.7</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5" t="s">
        <v>499</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502</v>
      </c>
      <c r="AL32" s="1133"/>
      <c r="AM32" s="1133"/>
      <c r="AN32" s="1134"/>
      <c r="AO32" s="312">
        <v>5257956</v>
      </c>
      <c r="AP32" s="312">
        <v>83796</v>
      </c>
      <c r="AQ32" s="313">
        <v>63215</v>
      </c>
      <c r="AR32" s="314">
        <v>32.6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503</v>
      </c>
      <c r="AL33" s="1133"/>
      <c r="AM33" s="1133"/>
      <c r="AN33" s="1134"/>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504</v>
      </c>
      <c r="AL34" s="1133"/>
      <c r="AM34" s="1133"/>
      <c r="AN34" s="1134"/>
      <c r="AO34" s="312" t="s">
        <v>488</v>
      </c>
      <c r="AP34" s="312" t="s">
        <v>488</v>
      </c>
      <c r="AQ34" s="313">
        <v>3</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505</v>
      </c>
      <c r="AL35" s="1133"/>
      <c r="AM35" s="1133"/>
      <c r="AN35" s="1134"/>
      <c r="AO35" s="312">
        <v>286603</v>
      </c>
      <c r="AP35" s="312">
        <v>4568</v>
      </c>
      <c r="AQ35" s="313">
        <v>15084</v>
      </c>
      <c r="AR35" s="314">
        <v>-69.7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506</v>
      </c>
      <c r="AL36" s="1133"/>
      <c r="AM36" s="1133"/>
      <c r="AN36" s="1134"/>
      <c r="AO36" s="312">
        <v>50242</v>
      </c>
      <c r="AP36" s="312">
        <v>801</v>
      </c>
      <c r="AQ36" s="313">
        <v>1958</v>
      </c>
      <c r="AR36" s="314">
        <v>-59.1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507</v>
      </c>
      <c r="AL37" s="1133"/>
      <c r="AM37" s="1133"/>
      <c r="AN37" s="1134"/>
      <c r="AO37" s="312">
        <v>82007</v>
      </c>
      <c r="AP37" s="312">
        <v>1307</v>
      </c>
      <c r="AQ37" s="313">
        <v>529</v>
      </c>
      <c r="AR37" s="314">
        <v>147.1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508</v>
      </c>
      <c r="AL38" s="1136"/>
      <c r="AM38" s="1136"/>
      <c r="AN38" s="1137"/>
      <c r="AO38" s="315" t="s">
        <v>488</v>
      </c>
      <c r="AP38" s="315" t="s">
        <v>488</v>
      </c>
      <c r="AQ38" s="316">
        <v>2</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509</v>
      </c>
      <c r="AL39" s="1136"/>
      <c r="AM39" s="1136"/>
      <c r="AN39" s="1137"/>
      <c r="AO39" s="312">
        <v>-1095653</v>
      </c>
      <c r="AP39" s="312">
        <v>-17461</v>
      </c>
      <c r="AQ39" s="313">
        <v>-3177</v>
      </c>
      <c r="AR39" s="314">
        <v>449.6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510</v>
      </c>
      <c r="AL40" s="1133"/>
      <c r="AM40" s="1133"/>
      <c r="AN40" s="1134"/>
      <c r="AO40" s="312">
        <v>-3051913</v>
      </c>
      <c r="AP40" s="312">
        <v>-48638</v>
      </c>
      <c r="AQ40" s="313">
        <v>-54547</v>
      </c>
      <c r="AR40" s="314">
        <v>-10.8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287</v>
      </c>
      <c r="AL41" s="1139"/>
      <c r="AM41" s="1139"/>
      <c r="AN41" s="1140"/>
      <c r="AO41" s="312">
        <v>1529242</v>
      </c>
      <c r="AP41" s="312">
        <v>24372</v>
      </c>
      <c r="AQ41" s="313">
        <v>23067</v>
      </c>
      <c r="AR41" s="314">
        <v>5.7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480</v>
      </c>
      <c r="AN49" s="1129" t="s">
        <v>513</v>
      </c>
      <c r="AO49" s="1130"/>
      <c r="AP49" s="1130"/>
      <c r="AQ49" s="1130"/>
      <c r="AR49" s="113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4435495</v>
      </c>
      <c r="AN51" s="334">
        <v>67920</v>
      </c>
      <c r="AO51" s="335">
        <v>-21.6</v>
      </c>
      <c r="AP51" s="336">
        <v>70166</v>
      </c>
      <c r="AQ51" s="337">
        <v>1.4</v>
      </c>
      <c r="AR51" s="338">
        <v>-23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2795312</v>
      </c>
      <c r="AN52" s="342">
        <v>42804</v>
      </c>
      <c r="AO52" s="343">
        <v>-31.3</v>
      </c>
      <c r="AP52" s="344">
        <v>36115</v>
      </c>
      <c r="AQ52" s="345">
        <v>-6.2</v>
      </c>
      <c r="AR52" s="346">
        <v>-25.1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6993246</v>
      </c>
      <c r="AN53" s="334">
        <v>108106</v>
      </c>
      <c r="AO53" s="335">
        <v>59.2</v>
      </c>
      <c r="AP53" s="336">
        <v>70329</v>
      </c>
      <c r="AQ53" s="337">
        <v>0.2</v>
      </c>
      <c r="AR53" s="338">
        <v>59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4705440</v>
      </c>
      <c r="AN54" s="342">
        <v>72739</v>
      </c>
      <c r="AO54" s="343">
        <v>69.900000000000006</v>
      </c>
      <c r="AP54" s="344">
        <v>39403</v>
      </c>
      <c r="AQ54" s="345">
        <v>9.1</v>
      </c>
      <c r="AR54" s="346">
        <v>60.8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3689768</v>
      </c>
      <c r="AN55" s="334">
        <v>57645</v>
      </c>
      <c r="AO55" s="335">
        <v>-46.7</v>
      </c>
      <c r="AP55" s="336">
        <v>71871</v>
      </c>
      <c r="AQ55" s="337">
        <v>2.2000000000000002</v>
      </c>
      <c r="AR55" s="338">
        <v>-48.9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2243017</v>
      </c>
      <c r="AN56" s="342">
        <v>35042</v>
      </c>
      <c r="AO56" s="343">
        <v>-51.8</v>
      </c>
      <c r="AP56" s="344">
        <v>38232</v>
      </c>
      <c r="AQ56" s="345">
        <v>-3</v>
      </c>
      <c r="AR56" s="346">
        <v>-48.8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2911836</v>
      </c>
      <c r="AN57" s="334">
        <v>45943</v>
      </c>
      <c r="AO57" s="335">
        <v>-20.3</v>
      </c>
      <c r="AP57" s="336">
        <v>71807</v>
      </c>
      <c r="AQ57" s="337">
        <v>-0.1</v>
      </c>
      <c r="AR57" s="338">
        <v>-20.2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1936527</v>
      </c>
      <c r="AN58" s="342">
        <v>30555</v>
      </c>
      <c r="AO58" s="343">
        <v>-12.8</v>
      </c>
      <c r="AP58" s="344">
        <v>37333</v>
      </c>
      <c r="AQ58" s="345">
        <v>-2.4</v>
      </c>
      <c r="AR58" s="346">
        <v>-10.4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3379585</v>
      </c>
      <c r="AN59" s="334">
        <v>53861</v>
      </c>
      <c r="AO59" s="335">
        <v>17.2</v>
      </c>
      <c r="AP59" s="336">
        <v>80821</v>
      </c>
      <c r="AQ59" s="337">
        <v>12.6</v>
      </c>
      <c r="AR59" s="338">
        <v>4.5999999999999996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2508681</v>
      </c>
      <c r="AN60" s="342">
        <v>39981</v>
      </c>
      <c r="AO60" s="343">
        <v>30.8</v>
      </c>
      <c r="AP60" s="344">
        <v>49586</v>
      </c>
      <c r="AQ60" s="345">
        <v>32.799999999999997</v>
      </c>
      <c r="AR60" s="346">
        <v>-2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4281986</v>
      </c>
      <c r="AN61" s="349">
        <v>66695</v>
      </c>
      <c r="AO61" s="350">
        <v>-2.4</v>
      </c>
      <c r="AP61" s="351">
        <v>72999</v>
      </c>
      <c r="AQ61" s="352">
        <v>3.3</v>
      </c>
      <c r="AR61" s="338">
        <v>-5.7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2837795</v>
      </c>
      <c r="AN62" s="342">
        <v>44224</v>
      </c>
      <c r="AO62" s="343">
        <v>1</v>
      </c>
      <c r="AP62" s="344">
        <v>40134</v>
      </c>
      <c r="AQ62" s="345">
        <v>6.1</v>
      </c>
      <c r="AR62" s="346">
        <v>-5.0999999999999996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QyoFhcRuvvZuKexR7MwUwp0B42u/HggTtp5ojpw7o45aMUI1oh/DWcvDFhodv7qnrIo1PtkzOHsl9hCup1r+g==" saltValue="8vNvGnW3zjoe/UVAoWuS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IMd0oL1Xv588/Xk92pcOqq1nAlcL2anODbHns6AT775FckpKmiUU7TM2G2iVCj3My1ADvOPqjABYtWFGlve9zg==" saltValue="Jch2qNArntK3dHwIXEvciA==" spinCount="100000" sheet="1" objects="1" scenarios="1"/>
  <dataConsolidate/>
  <phoneticPr fontId="2"/>
  <printOptions horizontalCentered="1" verticalCentered="1"/>
  <pageMargins left="0" right="0" top="0.19685039370078741" bottom="0" header="0.39370078740157483" footer="0"/>
  <pageSetup paperSize="8" scale="5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QntEUUw9FeMMF4weyVjdPHOGEZgvdgWovZgUxLC1nyo/4rpjpMxV0qDH0I+uK9+/Igjt2NPGxQ9FyBhJqpeAZg==" saltValue="RV5/FtQXUvQFZfEsEyk0qw==" spinCount="100000" sheet="1" objects="1" scenarios="1"/>
  <dataConsolidate/>
  <phoneticPr fontId="2"/>
  <printOptions horizontalCentered="1" verticalCentered="1"/>
  <pageMargins left="0" right="0" top="0.19685039370078741" bottom="0" header="0.39370078740157483" footer="0"/>
  <pageSetup paperSize="8" scale="5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41" t="s">
        <v>3</v>
      </c>
      <c r="D47" s="1141"/>
      <c r="E47" s="1142"/>
      <c r="F47" s="11">
        <v>53.91</v>
      </c>
      <c r="G47" s="12">
        <v>53.3</v>
      </c>
      <c r="H47" s="12">
        <v>49.58</v>
      </c>
      <c r="I47" s="12">
        <v>47.48</v>
      </c>
      <c r="J47" s="13">
        <v>44.23</v>
      </c>
    </row>
    <row r="48" spans="2:10" ht="57.75" customHeight="1" x14ac:dyDescent="0.15">
      <c r="B48" s="14"/>
      <c r="C48" s="1143" t="s">
        <v>4</v>
      </c>
      <c r="D48" s="1143"/>
      <c r="E48" s="1144"/>
      <c r="F48" s="15">
        <v>10.38</v>
      </c>
      <c r="G48" s="16">
        <v>11.07</v>
      </c>
      <c r="H48" s="16">
        <v>8.82</v>
      </c>
      <c r="I48" s="16">
        <v>7.36</v>
      </c>
      <c r="J48" s="17">
        <v>6.63</v>
      </c>
    </row>
    <row r="49" spans="2:10" ht="57.75" customHeight="1" thickBot="1" x14ac:dyDescent="0.2">
      <c r="B49" s="18"/>
      <c r="C49" s="1145" t="s">
        <v>5</v>
      </c>
      <c r="D49" s="1145"/>
      <c r="E49" s="1146"/>
      <c r="F49" s="19">
        <v>4.71</v>
      </c>
      <c r="G49" s="20">
        <v>1.1000000000000001</v>
      </c>
      <c r="H49" s="20" t="s">
        <v>532</v>
      </c>
      <c r="I49" s="20" t="s">
        <v>533</v>
      </c>
      <c r="J49" s="21" t="s">
        <v>534</v>
      </c>
    </row>
    <row r="50" spans="2:10" x14ac:dyDescent="0.15"/>
  </sheetData>
  <sheetProtection algorithmName="SHA-512" hashValue="vi5Ow2E9+cPqlETkyUx40x7tgB7ZcaDcVLntGOsJmGlSL3rp0XJ7/VZMCmpzvSlSgPRofHV6FNmVNUzxABFEWw==" saltValue="46JseXlCxlaxuYXC2U0J7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3" t="s">
        <v>535</v>
      </c>
      <c r="D34" s="1153"/>
      <c r="E34" s="1154"/>
      <c r="F34" s="32">
        <v>15.86</v>
      </c>
      <c r="G34" s="33">
        <v>17.63</v>
      </c>
      <c r="H34" s="33">
        <v>19.23</v>
      </c>
      <c r="I34" s="33">
        <v>20.99</v>
      </c>
      <c r="J34" s="34">
        <v>21.47</v>
      </c>
      <c r="K34" s="22"/>
      <c r="L34" s="22"/>
      <c r="M34" s="22"/>
      <c r="N34" s="22"/>
      <c r="O34" s="22"/>
      <c r="P34" s="22"/>
    </row>
    <row r="35" spans="1:16" ht="39" customHeight="1" x14ac:dyDescent="0.15">
      <c r="A35" s="22"/>
      <c r="B35" s="35"/>
      <c r="C35" s="1147" t="s">
        <v>536</v>
      </c>
      <c r="D35" s="1148"/>
      <c r="E35" s="1149"/>
      <c r="F35" s="36">
        <v>10.38</v>
      </c>
      <c r="G35" s="37">
        <v>11.07</v>
      </c>
      <c r="H35" s="37">
        <v>8.81</v>
      </c>
      <c r="I35" s="37">
        <v>7.36</v>
      </c>
      <c r="J35" s="38">
        <v>6.63</v>
      </c>
      <c r="K35" s="22"/>
      <c r="L35" s="22"/>
      <c r="M35" s="22"/>
      <c r="N35" s="22"/>
      <c r="O35" s="22"/>
      <c r="P35" s="22"/>
    </row>
    <row r="36" spans="1:16" ht="39" customHeight="1" x14ac:dyDescent="0.15">
      <c r="A36" s="22"/>
      <c r="B36" s="35"/>
      <c r="C36" s="1147" t="s">
        <v>537</v>
      </c>
      <c r="D36" s="1148"/>
      <c r="E36" s="1149"/>
      <c r="F36" s="36">
        <v>0.87</v>
      </c>
      <c r="G36" s="37">
        <v>0.76</v>
      </c>
      <c r="H36" s="37">
        <v>1.17</v>
      </c>
      <c r="I36" s="37">
        <v>1.54</v>
      </c>
      <c r="J36" s="38">
        <v>1.35</v>
      </c>
      <c r="K36" s="22"/>
      <c r="L36" s="22"/>
      <c r="M36" s="22"/>
      <c r="N36" s="22"/>
      <c r="O36" s="22"/>
      <c r="P36" s="22"/>
    </row>
    <row r="37" spans="1:16" ht="39" customHeight="1" x14ac:dyDescent="0.15">
      <c r="A37" s="22"/>
      <c r="B37" s="35"/>
      <c r="C37" s="1147" t="s">
        <v>538</v>
      </c>
      <c r="D37" s="1148"/>
      <c r="E37" s="1149"/>
      <c r="F37" s="36">
        <v>0.2</v>
      </c>
      <c r="G37" s="37">
        <v>0.71</v>
      </c>
      <c r="H37" s="37">
        <v>0.81</v>
      </c>
      <c r="I37" s="37">
        <v>0.92</v>
      </c>
      <c r="J37" s="38">
        <v>1.05</v>
      </c>
      <c r="K37" s="22"/>
      <c r="L37" s="22"/>
      <c r="M37" s="22"/>
      <c r="N37" s="22"/>
      <c r="O37" s="22"/>
      <c r="P37" s="22"/>
    </row>
    <row r="38" spans="1:16" ht="39" customHeight="1" x14ac:dyDescent="0.15">
      <c r="A38" s="22"/>
      <c r="B38" s="35"/>
      <c r="C38" s="1147" t="s">
        <v>539</v>
      </c>
      <c r="D38" s="1148"/>
      <c r="E38" s="1149"/>
      <c r="F38" s="36">
        <v>2.2599999999999998</v>
      </c>
      <c r="G38" s="37">
        <v>2.3199999999999998</v>
      </c>
      <c r="H38" s="37">
        <v>1.67</v>
      </c>
      <c r="I38" s="37">
        <v>1.92</v>
      </c>
      <c r="J38" s="38">
        <v>0.98</v>
      </c>
      <c r="K38" s="22"/>
      <c r="L38" s="22"/>
      <c r="M38" s="22"/>
      <c r="N38" s="22"/>
      <c r="O38" s="22"/>
      <c r="P38" s="22"/>
    </row>
    <row r="39" spans="1:16" ht="39" customHeight="1" x14ac:dyDescent="0.15">
      <c r="A39" s="22"/>
      <c r="B39" s="35"/>
      <c r="C39" s="1147" t="s">
        <v>540</v>
      </c>
      <c r="D39" s="1148"/>
      <c r="E39" s="1149"/>
      <c r="F39" s="36">
        <v>0.01</v>
      </c>
      <c r="G39" s="37">
        <v>0.09</v>
      </c>
      <c r="H39" s="37">
        <v>0.13</v>
      </c>
      <c r="I39" s="37">
        <v>0.17</v>
      </c>
      <c r="J39" s="38">
        <v>0.2</v>
      </c>
      <c r="K39" s="22"/>
      <c r="L39" s="22"/>
      <c r="M39" s="22"/>
      <c r="N39" s="22"/>
      <c r="O39" s="22"/>
      <c r="P39" s="22"/>
    </row>
    <row r="40" spans="1:16" ht="39" customHeight="1" x14ac:dyDescent="0.15">
      <c r="A40" s="22"/>
      <c r="B40" s="35"/>
      <c r="C40" s="1147" t="s">
        <v>541</v>
      </c>
      <c r="D40" s="1148"/>
      <c r="E40" s="1149"/>
      <c r="F40" s="36">
        <v>0.06</v>
      </c>
      <c r="G40" s="37">
        <v>0.06</v>
      </c>
      <c r="H40" s="37">
        <v>0.06</v>
      </c>
      <c r="I40" s="37">
        <v>7.0000000000000007E-2</v>
      </c>
      <c r="J40" s="38">
        <v>0.08</v>
      </c>
      <c r="K40" s="22"/>
      <c r="L40" s="22"/>
      <c r="M40" s="22"/>
      <c r="N40" s="22"/>
      <c r="O40" s="22"/>
      <c r="P40" s="22"/>
    </row>
    <row r="41" spans="1:16" ht="39" customHeight="1" x14ac:dyDescent="0.15">
      <c r="A41" s="22"/>
      <c r="B41" s="35"/>
      <c r="C41" s="1147" t="s">
        <v>542</v>
      </c>
      <c r="D41" s="1148"/>
      <c r="E41" s="1149"/>
      <c r="F41" s="36">
        <v>0.03</v>
      </c>
      <c r="G41" s="37">
        <v>0.03</v>
      </c>
      <c r="H41" s="37">
        <v>0.05</v>
      </c>
      <c r="I41" s="37">
        <v>0.06</v>
      </c>
      <c r="J41" s="38">
        <v>7.0000000000000007E-2</v>
      </c>
      <c r="K41" s="22"/>
      <c r="L41" s="22"/>
      <c r="M41" s="22"/>
      <c r="N41" s="22"/>
      <c r="O41" s="22"/>
      <c r="P41" s="22"/>
    </row>
    <row r="42" spans="1:16" ht="39" customHeight="1" x14ac:dyDescent="0.15">
      <c r="A42" s="22"/>
      <c r="B42" s="39"/>
      <c r="C42" s="1147" t="s">
        <v>543</v>
      </c>
      <c r="D42" s="1148"/>
      <c r="E42" s="1149"/>
      <c r="F42" s="36" t="s">
        <v>488</v>
      </c>
      <c r="G42" s="37" t="s">
        <v>488</v>
      </c>
      <c r="H42" s="37" t="s">
        <v>488</v>
      </c>
      <c r="I42" s="37" t="s">
        <v>488</v>
      </c>
      <c r="J42" s="38" t="s">
        <v>488</v>
      </c>
      <c r="K42" s="22"/>
      <c r="L42" s="22"/>
      <c r="M42" s="22"/>
      <c r="N42" s="22"/>
      <c r="O42" s="22"/>
      <c r="P42" s="22"/>
    </row>
    <row r="43" spans="1:16" ht="39" customHeight="1" thickBot="1" x14ac:dyDescent="0.2">
      <c r="A43" s="22"/>
      <c r="B43" s="40"/>
      <c r="C43" s="1150" t="s">
        <v>544</v>
      </c>
      <c r="D43" s="1151"/>
      <c r="E43" s="1152"/>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0Wx4iywf19t1p2fYR3FYVSpYapPU3INwxveOzsP2WyEvghzcdKZ4qOTh5FUB239LbOhUvHvJr3veqO+UNnI5w==" saltValue="udsic1R+rsqyBsOLLhKY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5" t="s">
        <v>9</v>
      </c>
      <c r="C45" s="1156"/>
      <c r="D45" s="58"/>
      <c r="E45" s="1161" t="s">
        <v>10</v>
      </c>
      <c r="F45" s="1161"/>
      <c r="G45" s="1161"/>
      <c r="H45" s="1161"/>
      <c r="I45" s="1161"/>
      <c r="J45" s="1162"/>
      <c r="K45" s="59">
        <v>4970</v>
      </c>
      <c r="L45" s="60">
        <v>5194</v>
      </c>
      <c r="M45" s="60">
        <v>5366</v>
      </c>
      <c r="N45" s="60">
        <v>5177</v>
      </c>
      <c r="O45" s="61">
        <v>5258</v>
      </c>
      <c r="P45" s="48"/>
      <c r="Q45" s="48"/>
      <c r="R45" s="48"/>
      <c r="S45" s="48"/>
      <c r="T45" s="48"/>
      <c r="U45" s="48"/>
    </row>
    <row r="46" spans="1:21" ht="30.75" customHeight="1" x14ac:dyDescent="0.15">
      <c r="A46" s="48"/>
      <c r="B46" s="1157"/>
      <c r="C46" s="1158"/>
      <c r="D46" s="62"/>
      <c r="E46" s="1163" t="s">
        <v>11</v>
      </c>
      <c r="F46" s="1163"/>
      <c r="G46" s="1163"/>
      <c r="H46" s="1163"/>
      <c r="I46" s="1163"/>
      <c r="J46" s="1164"/>
      <c r="K46" s="63" t="s">
        <v>488</v>
      </c>
      <c r="L46" s="64" t="s">
        <v>488</v>
      </c>
      <c r="M46" s="64" t="s">
        <v>488</v>
      </c>
      <c r="N46" s="64" t="s">
        <v>488</v>
      </c>
      <c r="O46" s="65" t="s">
        <v>488</v>
      </c>
      <c r="P46" s="48"/>
      <c r="Q46" s="48"/>
      <c r="R46" s="48"/>
      <c r="S46" s="48"/>
      <c r="T46" s="48"/>
      <c r="U46" s="48"/>
    </row>
    <row r="47" spans="1:21" ht="30.75" customHeight="1" x14ac:dyDescent="0.15">
      <c r="A47" s="48"/>
      <c r="B47" s="1157"/>
      <c r="C47" s="1158"/>
      <c r="D47" s="62"/>
      <c r="E47" s="1163" t="s">
        <v>12</v>
      </c>
      <c r="F47" s="1163"/>
      <c r="G47" s="1163"/>
      <c r="H47" s="1163"/>
      <c r="I47" s="1163"/>
      <c r="J47" s="1164"/>
      <c r="K47" s="63" t="s">
        <v>488</v>
      </c>
      <c r="L47" s="64" t="s">
        <v>488</v>
      </c>
      <c r="M47" s="64" t="s">
        <v>488</v>
      </c>
      <c r="N47" s="64" t="s">
        <v>488</v>
      </c>
      <c r="O47" s="65" t="s">
        <v>488</v>
      </c>
      <c r="P47" s="48"/>
      <c r="Q47" s="48"/>
      <c r="R47" s="48"/>
      <c r="S47" s="48"/>
      <c r="T47" s="48"/>
      <c r="U47" s="48"/>
    </row>
    <row r="48" spans="1:21" ht="30.75" customHeight="1" x14ac:dyDescent="0.15">
      <c r="A48" s="48"/>
      <c r="B48" s="1157"/>
      <c r="C48" s="1158"/>
      <c r="D48" s="62"/>
      <c r="E48" s="1163" t="s">
        <v>13</v>
      </c>
      <c r="F48" s="1163"/>
      <c r="G48" s="1163"/>
      <c r="H48" s="1163"/>
      <c r="I48" s="1163"/>
      <c r="J48" s="1164"/>
      <c r="K48" s="63">
        <v>330</v>
      </c>
      <c r="L48" s="64">
        <v>291</v>
      </c>
      <c r="M48" s="64">
        <v>282</v>
      </c>
      <c r="N48" s="64">
        <v>292</v>
      </c>
      <c r="O48" s="65">
        <v>287</v>
      </c>
      <c r="P48" s="48"/>
      <c r="Q48" s="48"/>
      <c r="R48" s="48"/>
      <c r="S48" s="48"/>
      <c r="T48" s="48"/>
      <c r="U48" s="48"/>
    </row>
    <row r="49" spans="1:21" ht="30.75" customHeight="1" x14ac:dyDescent="0.15">
      <c r="A49" s="48"/>
      <c r="B49" s="1157"/>
      <c r="C49" s="1158"/>
      <c r="D49" s="62"/>
      <c r="E49" s="1163" t="s">
        <v>14</v>
      </c>
      <c r="F49" s="1163"/>
      <c r="G49" s="1163"/>
      <c r="H49" s="1163"/>
      <c r="I49" s="1163"/>
      <c r="J49" s="1164"/>
      <c r="K49" s="63">
        <v>48</v>
      </c>
      <c r="L49" s="64">
        <v>45</v>
      </c>
      <c r="M49" s="64">
        <v>47</v>
      </c>
      <c r="N49" s="64">
        <v>40</v>
      </c>
      <c r="O49" s="65">
        <v>50</v>
      </c>
      <c r="P49" s="48"/>
      <c r="Q49" s="48"/>
      <c r="R49" s="48"/>
      <c r="S49" s="48"/>
      <c r="T49" s="48"/>
      <c r="U49" s="48"/>
    </row>
    <row r="50" spans="1:21" ht="30.75" customHeight="1" x14ac:dyDescent="0.15">
      <c r="A50" s="48"/>
      <c r="B50" s="1157"/>
      <c r="C50" s="1158"/>
      <c r="D50" s="62"/>
      <c r="E50" s="1163" t="s">
        <v>15</v>
      </c>
      <c r="F50" s="1163"/>
      <c r="G50" s="1163"/>
      <c r="H50" s="1163"/>
      <c r="I50" s="1163"/>
      <c r="J50" s="1164"/>
      <c r="K50" s="63">
        <v>22</v>
      </c>
      <c r="L50" s="64">
        <v>21</v>
      </c>
      <c r="M50" s="64">
        <v>19</v>
      </c>
      <c r="N50" s="64">
        <v>68</v>
      </c>
      <c r="O50" s="65">
        <v>82</v>
      </c>
      <c r="P50" s="48"/>
      <c r="Q50" s="48"/>
      <c r="R50" s="48"/>
      <c r="S50" s="48"/>
      <c r="T50" s="48"/>
      <c r="U50" s="48"/>
    </row>
    <row r="51" spans="1:21" ht="30.75" customHeight="1" x14ac:dyDescent="0.15">
      <c r="A51" s="48"/>
      <c r="B51" s="1159"/>
      <c r="C51" s="1160"/>
      <c r="D51" s="66"/>
      <c r="E51" s="1163" t="s">
        <v>16</v>
      </c>
      <c r="F51" s="1163"/>
      <c r="G51" s="1163"/>
      <c r="H51" s="1163"/>
      <c r="I51" s="1163"/>
      <c r="J51" s="1164"/>
      <c r="K51" s="63" t="s">
        <v>488</v>
      </c>
      <c r="L51" s="64" t="s">
        <v>488</v>
      </c>
      <c r="M51" s="64" t="s">
        <v>488</v>
      </c>
      <c r="N51" s="64" t="s">
        <v>488</v>
      </c>
      <c r="O51" s="65" t="s">
        <v>488</v>
      </c>
      <c r="P51" s="48"/>
      <c r="Q51" s="48"/>
      <c r="R51" s="48"/>
      <c r="S51" s="48"/>
      <c r="T51" s="48"/>
      <c r="U51" s="48"/>
    </row>
    <row r="52" spans="1:21" ht="30.75" customHeight="1" x14ac:dyDescent="0.15">
      <c r="A52" s="48"/>
      <c r="B52" s="1165" t="s">
        <v>17</v>
      </c>
      <c r="C52" s="1166"/>
      <c r="D52" s="66"/>
      <c r="E52" s="1163" t="s">
        <v>18</v>
      </c>
      <c r="F52" s="1163"/>
      <c r="G52" s="1163"/>
      <c r="H52" s="1163"/>
      <c r="I52" s="1163"/>
      <c r="J52" s="1164"/>
      <c r="K52" s="63">
        <v>4208</v>
      </c>
      <c r="L52" s="64">
        <v>4235</v>
      </c>
      <c r="M52" s="64">
        <v>4132</v>
      </c>
      <c r="N52" s="64">
        <v>4131</v>
      </c>
      <c r="O52" s="65">
        <v>4148</v>
      </c>
      <c r="P52" s="48"/>
      <c r="Q52" s="48"/>
      <c r="R52" s="48"/>
      <c r="S52" s="48"/>
      <c r="T52" s="48"/>
      <c r="U52" s="48"/>
    </row>
    <row r="53" spans="1:21" ht="30.75" customHeight="1" thickBot="1" x14ac:dyDescent="0.2">
      <c r="A53" s="48"/>
      <c r="B53" s="1167" t="s">
        <v>19</v>
      </c>
      <c r="C53" s="1168"/>
      <c r="D53" s="67"/>
      <c r="E53" s="1169" t="s">
        <v>20</v>
      </c>
      <c r="F53" s="1169"/>
      <c r="G53" s="1169"/>
      <c r="H53" s="1169"/>
      <c r="I53" s="1169"/>
      <c r="J53" s="1170"/>
      <c r="K53" s="68">
        <v>1162</v>
      </c>
      <c r="L53" s="69">
        <v>1316</v>
      </c>
      <c r="M53" s="69">
        <v>1582</v>
      </c>
      <c r="N53" s="69">
        <v>1446</v>
      </c>
      <c r="O53" s="70">
        <v>1529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71" t="s">
        <v>24</v>
      </c>
      <c r="C58" s="1172"/>
      <c r="D58" s="1177" t="s">
        <v>25</v>
      </c>
      <c r="E58" s="1178"/>
      <c r="F58" s="1178"/>
      <c r="G58" s="1178"/>
      <c r="H58" s="1178"/>
      <c r="I58" s="1178"/>
      <c r="J58" s="1179"/>
      <c r="K58" s="83"/>
      <c r="L58" s="84"/>
      <c r="M58" s="84"/>
      <c r="N58" s="84"/>
      <c r="O58" s="85"/>
    </row>
    <row r="59" spans="1:21" ht="31.5" customHeight="1" x14ac:dyDescent="0.15">
      <c r="B59" s="1173"/>
      <c r="C59" s="1174"/>
      <c r="D59" s="1180" t="s">
        <v>26</v>
      </c>
      <c r="E59" s="1181"/>
      <c r="F59" s="1181"/>
      <c r="G59" s="1181"/>
      <c r="H59" s="1181"/>
      <c r="I59" s="1181"/>
      <c r="J59" s="1182"/>
      <c r="K59" s="86"/>
      <c r="L59" s="87"/>
      <c r="M59" s="87"/>
      <c r="N59" s="87"/>
      <c r="O59" s="88"/>
    </row>
    <row r="60" spans="1:21" ht="31.5" customHeight="1" thickBot="1" x14ac:dyDescent="0.2">
      <c r="B60" s="1175"/>
      <c r="C60" s="1176"/>
      <c r="D60" s="1183" t="s">
        <v>27</v>
      </c>
      <c r="E60" s="1184"/>
      <c r="F60" s="1184"/>
      <c r="G60" s="1184"/>
      <c r="H60" s="1184"/>
      <c r="I60" s="1184"/>
      <c r="J60" s="118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HQ6oCx/3fEj8FRqnNbEvL6wmVrNWWzy3xVcjF/p7q6izDdNwmTeQP2Z+i1wiPFjc+1m1XFlfy+29vyFafiUrw==" saltValue="/14VrjduZwE5bBBDhCLKI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6" t="s">
        <v>30</v>
      </c>
      <c r="C41" s="1187"/>
      <c r="D41" s="105"/>
      <c r="E41" s="1192" t="s">
        <v>31</v>
      </c>
      <c r="F41" s="1192"/>
      <c r="G41" s="1192"/>
      <c r="H41" s="1193"/>
      <c r="I41" s="355">
        <v>50642</v>
      </c>
      <c r="J41" s="356">
        <v>51643</v>
      </c>
      <c r="K41" s="356">
        <v>49271</v>
      </c>
      <c r="L41" s="356">
        <v>46726</v>
      </c>
      <c r="M41" s="357">
        <v>44813</v>
      </c>
    </row>
    <row r="42" spans="2:13" ht="27.75" customHeight="1" x14ac:dyDescent="0.15">
      <c r="B42" s="1188"/>
      <c r="C42" s="1189"/>
      <c r="D42" s="106"/>
      <c r="E42" s="1194" t="s">
        <v>32</v>
      </c>
      <c r="F42" s="1194"/>
      <c r="G42" s="1194"/>
      <c r="H42" s="1195"/>
      <c r="I42" s="358" t="s">
        <v>488</v>
      </c>
      <c r="J42" s="359" t="s">
        <v>488</v>
      </c>
      <c r="K42" s="359" t="s">
        <v>488</v>
      </c>
      <c r="L42" s="359" t="s">
        <v>488</v>
      </c>
      <c r="M42" s="360" t="s">
        <v>488</v>
      </c>
    </row>
    <row r="43" spans="2:13" ht="27.75" customHeight="1" x14ac:dyDescent="0.15">
      <c r="B43" s="1188"/>
      <c r="C43" s="1189"/>
      <c r="D43" s="106"/>
      <c r="E43" s="1194" t="s">
        <v>33</v>
      </c>
      <c r="F43" s="1194"/>
      <c r="G43" s="1194"/>
      <c r="H43" s="1195"/>
      <c r="I43" s="358">
        <v>3257</v>
      </c>
      <c r="J43" s="359">
        <v>2916</v>
      </c>
      <c r="K43" s="359">
        <v>2507</v>
      </c>
      <c r="L43" s="359">
        <v>2223</v>
      </c>
      <c r="M43" s="360">
        <v>2011</v>
      </c>
    </row>
    <row r="44" spans="2:13" ht="27.75" customHeight="1" x14ac:dyDescent="0.15">
      <c r="B44" s="1188"/>
      <c r="C44" s="1189"/>
      <c r="D44" s="106"/>
      <c r="E44" s="1194" t="s">
        <v>34</v>
      </c>
      <c r="F44" s="1194"/>
      <c r="G44" s="1194"/>
      <c r="H44" s="1195"/>
      <c r="I44" s="358">
        <v>319</v>
      </c>
      <c r="J44" s="359">
        <v>392</v>
      </c>
      <c r="K44" s="359">
        <v>351</v>
      </c>
      <c r="L44" s="359">
        <v>309</v>
      </c>
      <c r="M44" s="360">
        <v>263</v>
      </c>
    </row>
    <row r="45" spans="2:13" ht="27.75" customHeight="1" x14ac:dyDescent="0.15">
      <c r="B45" s="1188"/>
      <c r="C45" s="1189"/>
      <c r="D45" s="106"/>
      <c r="E45" s="1194" t="s">
        <v>35</v>
      </c>
      <c r="F45" s="1194"/>
      <c r="G45" s="1194"/>
      <c r="H45" s="1195"/>
      <c r="I45" s="358">
        <v>2074</v>
      </c>
      <c r="J45" s="359">
        <v>2230</v>
      </c>
      <c r="K45" s="359">
        <v>2300</v>
      </c>
      <c r="L45" s="359">
        <v>2345</v>
      </c>
      <c r="M45" s="360">
        <v>2528</v>
      </c>
    </row>
    <row r="46" spans="2:13" ht="27.75" customHeight="1" x14ac:dyDescent="0.15">
      <c r="B46" s="1188"/>
      <c r="C46" s="1189"/>
      <c r="D46" s="107"/>
      <c r="E46" s="1194" t="s">
        <v>36</v>
      </c>
      <c r="F46" s="1194"/>
      <c r="G46" s="1194"/>
      <c r="H46" s="1195"/>
      <c r="I46" s="358">
        <v>14</v>
      </c>
      <c r="J46" s="359">
        <v>7</v>
      </c>
      <c r="K46" s="359">
        <v>7</v>
      </c>
      <c r="L46" s="359">
        <v>9</v>
      </c>
      <c r="M46" s="360">
        <v>7</v>
      </c>
    </row>
    <row r="47" spans="2:13" ht="27.75" customHeight="1" x14ac:dyDescent="0.15">
      <c r="B47" s="1188"/>
      <c r="C47" s="1189"/>
      <c r="D47" s="108"/>
      <c r="E47" s="1196" t="s">
        <v>37</v>
      </c>
      <c r="F47" s="1197"/>
      <c r="G47" s="1197"/>
      <c r="H47" s="1198"/>
      <c r="I47" s="358" t="s">
        <v>488</v>
      </c>
      <c r="J47" s="359" t="s">
        <v>488</v>
      </c>
      <c r="K47" s="359" t="s">
        <v>488</v>
      </c>
      <c r="L47" s="359" t="s">
        <v>488</v>
      </c>
      <c r="M47" s="360" t="s">
        <v>488</v>
      </c>
    </row>
    <row r="48" spans="2:13" ht="27.75" customHeight="1" x14ac:dyDescent="0.15">
      <c r="B48" s="1188"/>
      <c r="C48" s="1189"/>
      <c r="D48" s="106"/>
      <c r="E48" s="1194" t="s">
        <v>38</v>
      </c>
      <c r="F48" s="1194"/>
      <c r="G48" s="1194"/>
      <c r="H48" s="1195"/>
      <c r="I48" s="358" t="s">
        <v>488</v>
      </c>
      <c r="J48" s="359" t="s">
        <v>488</v>
      </c>
      <c r="K48" s="359" t="s">
        <v>488</v>
      </c>
      <c r="L48" s="359" t="s">
        <v>488</v>
      </c>
      <c r="M48" s="360" t="s">
        <v>488</v>
      </c>
    </row>
    <row r="49" spans="2:13" ht="27.75" customHeight="1" x14ac:dyDescent="0.15">
      <c r="B49" s="1190"/>
      <c r="C49" s="1191"/>
      <c r="D49" s="106"/>
      <c r="E49" s="1194" t="s">
        <v>39</v>
      </c>
      <c r="F49" s="1194"/>
      <c r="G49" s="1194"/>
      <c r="H49" s="1195"/>
      <c r="I49" s="358" t="s">
        <v>488</v>
      </c>
      <c r="J49" s="359" t="s">
        <v>488</v>
      </c>
      <c r="K49" s="359" t="s">
        <v>488</v>
      </c>
      <c r="L49" s="359" t="s">
        <v>488</v>
      </c>
      <c r="M49" s="360" t="s">
        <v>488</v>
      </c>
    </row>
    <row r="50" spans="2:13" ht="27.75" customHeight="1" x14ac:dyDescent="0.15">
      <c r="B50" s="1199" t="s">
        <v>40</v>
      </c>
      <c r="C50" s="1200"/>
      <c r="D50" s="109"/>
      <c r="E50" s="1194" t="s">
        <v>41</v>
      </c>
      <c r="F50" s="1194"/>
      <c r="G50" s="1194"/>
      <c r="H50" s="1195"/>
      <c r="I50" s="358">
        <v>15222</v>
      </c>
      <c r="J50" s="359">
        <v>15336</v>
      </c>
      <c r="K50" s="359">
        <v>15903</v>
      </c>
      <c r="L50" s="359">
        <v>16292</v>
      </c>
      <c r="M50" s="360">
        <v>16693</v>
      </c>
    </row>
    <row r="51" spans="2:13" ht="27.75" customHeight="1" x14ac:dyDescent="0.15">
      <c r="B51" s="1188"/>
      <c r="C51" s="1189"/>
      <c r="D51" s="106"/>
      <c r="E51" s="1194" t="s">
        <v>42</v>
      </c>
      <c r="F51" s="1194"/>
      <c r="G51" s="1194"/>
      <c r="H51" s="1195"/>
      <c r="I51" s="358">
        <v>11733</v>
      </c>
      <c r="J51" s="359">
        <v>10949</v>
      </c>
      <c r="K51" s="359">
        <v>10280</v>
      </c>
      <c r="L51" s="359">
        <v>9689</v>
      </c>
      <c r="M51" s="360">
        <v>9070</v>
      </c>
    </row>
    <row r="52" spans="2:13" ht="27.75" customHeight="1" x14ac:dyDescent="0.15">
      <c r="B52" s="1190"/>
      <c r="C52" s="1191"/>
      <c r="D52" s="106"/>
      <c r="E52" s="1194" t="s">
        <v>43</v>
      </c>
      <c r="F52" s="1194"/>
      <c r="G52" s="1194"/>
      <c r="H52" s="1195"/>
      <c r="I52" s="358">
        <v>32275</v>
      </c>
      <c r="J52" s="359">
        <v>33830</v>
      </c>
      <c r="K52" s="359">
        <v>32866</v>
      </c>
      <c r="L52" s="359">
        <v>31368</v>
      </c>
      <c r="M52" s="360">
        <v>30349</v>
      </c>
    </row>
    <row r="53" spans="2:13" ht="27.75" customHeight="1" thickBot="1" x14ac:dyDescent="0.2">
      <c r="B53" s="1201" t="s">
        <v>19</v>
      </c>
      <c r="C53" s="1202"/>
      <c r="D53" s="110"/>
      <c r="E53" s="1203" t="s">
        <v>44</v>
      </c>
      <c r="F53" s="1203"/>
      <c r="G53" s="1203"/>
      <c r="H53" s="1204"/>
      <c r="I53" s="361">
        <v>-2924</v>
      </c>
      <c r="J53" s="362">
        <v>-2926</v>
      </c>
      <c r="K53" s="362">
        <v>-4613</v>
      </c>
      <c r="L53" s="362">
        <v>-5737</v>
      </c>
      <c r="M53" s="363">
        <v>-6491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uhSjKEnlX60UxbB8CPBz9ZpRs2Y5BI9JekrpWqaemZRSRdIil/48Bsdehs1jn9ydHO37xdAcNDeeKW4gzLX7lA==" saltValue="0RMoN5qwQY/qGDtiMu5X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3" t="s">
        <v>46</v>
      </c>
      <c r="D55" s="1213"/>
      <c r="E55" s="1214"/>
      <c r="F55" s="122">
        <v>9202</v>
      </c>
      <c r="G55" s="122">
        <v>8591</v>
      </c>
      <c r="H55" s="123">
        <v>8082</v>
      </c>
    </row>
    <row r="56" spans="2:8" ht="52.5" customHeight="1" x14ac:dyDescent="0.15">
      <c r="B56" s="124"/>
      <c r="C56" s="1215" t="s">
        <v>47</v>
      </c>
      <c r="D56" s="1215"/>
      <c r="E56" s="1216"/>
      <c r="F56" s="125">
        <v>1577</v>
      </c>
      <c r="G56" s="125">
        <v>2401</v>
      </c>
      <c r="H56" s="126">
        <v>3169</v>
      </c>
    </row>
    <row r="57" spans="2:8" ht="53.25" customHeight="1" x14ac:dyDescent="0.15">
      <c r="B57" s="124"/>
      <c r="C57" s="1217" t="s">
        <v>48</v>
      </c>
      <c r="D57" s="1217"/>
      <c r="E57" s="1218"/>
      <c r="F57" s="127">
        <v>5141</v>
      </c>
      <c r="G57" s="127">
        <v>5059</v>
      </c>
      <c r="H57" s="128">
        <v>4926</v>
      </c>
    </row>
    <row r="58" spans="2:8" ht="45.75" customHeight="1" x14ac:dyDescent="0.15">
      <c r="B58" s="129"/>
      <c r="C58" s="1205" t="s">
        <v>564</v>
      </c>
      <c r="D58" s="1206"/>
      <c r="E58" s="1207"/>
      <c r="F58" s="130">
        <v>2739</v>
      </c>
      <c r="G58" s="130">
        <v>2747</v>
      </c>
      <c r="H58" s="131">
        <v>2758</v>
      </c>
    </row>
    <row r="59" spans="2:8" ht="45.75" customHeight="1" x14ac:dyDescent="0.15">
      <c r="B59" s="129"/>
      <c r="C59" s="1205" t="s">
        <v>565</v>
      </c>
      <c r="D59" s="1206"/>
      <c r="E59" s="1207"/>
      <c r="F59" s="130">
        <v>1692</v>
      </c>
      <c r="G59" s="130">
        <v>1584</v>
      </c>
      <c r="H59" s="131">
        <v>1362</v>
      </c>
    </row>
    <row r="60" spans="2:8" ht="45.75" customHeight="1" x14ac:dyDescent="0.15">
      <c r="B60" s="129"/>
      <c r="C60" s="1205" t="s">
        <v>566</v>
      </c>
      <c r="D60" s="1206"/>
      <c r="E60" s="1207"/>
      <c r="F60" s="130">
        <v>249</v>
      </c>
      <c r="G60" s="130">
        <v>230</v>
      </c>
      <c r="H60" s="131">
        <v>218</v>
      </c>
    </row>
    <row r="61" spans="2:8" ht="45.75" customHeight="1" x14ac:dyDescent="0.15">
      <c r="B61" s="129"/>
      <c r="C61" s="1205" t="s">
        <v>567</v>
      </c>
      <c r="D61" s="1206"/>
      <c r="E61" s="1207"/>
      <c r="F61" s="130">
        <v>135</v>
      </c>
      <c r="G61" s="130">
        <v>152</v>
      </c>
      <c r="H61" s="131">
        <v>235</v>
      </c>
    </row>
    <row r="62" spans="2:8" ht="45.75" customHeight="1" thickBot="1" x14ac:dyDescent="0.2">
      <c r="B62" s="132"/>
      <c r="C62" s="1208" t="s">
        <v>568</v>
      </c>
      <c r="D62" s="1209"/>
      <c r="E62" s="1210"/>
      <c r="F62" s="133">
        <v>157</v>
      </c>
      <c r="G62" s="133">
        <v>144</v>
      </c>
      <c r="H62" s="134">
        <v>129</v>
      </c>
    </row>
    <row r="63" spans="2:8" ht="52.5" customHeight="1" thickBot="1" x14ac:dyDescent="0.2">
      <c r="B63" s="135"/>
      <c r="C63" s="1211" t="s">
        <v>49</v>
      </c>
      <c r="D63" s="1211"/>
      <c r="E63" s="1212"/>
      <c r="F63" s="136">
        <v>15920</v>
      </c>
      <c r="G63" s="136">
        <v>16051</v>
      </c>
      <c r="H63" s="137">
        <v>16177</v>
      </c>
    </row>
    <row r="64" spans="2:8" x14ac:dyDescent="0.15"/>
  </sheetData>
  <sheetProtection algorithmName="SHA-512" hashValue="KS1Njexe4bl6/5/ApOJ3kkjUeQIXSoiBjIjr1BZZI+/2Jz7Vuuu+FDGlHrZl4emiSYgNMGKvBBCi1kwhSjGrgw==" saltValue="dk0zeXonAYj5wLGPLF/g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67920</v>
      </c>
      <c r="E3" s="156"/>
      <c r="F3" s="157">
        <v>70166</v>
      </c>
      <c r="G3" s="158"/>
      <c r="H3" s="159"/>
    </row>
    <row r="4" spans="1:8" x14ac:dyDescent="0.15">
      <c r="A4" s="160"/>
      <c r="B4" s="161"/>
      <c r="C4" s="162"/>
      <c r="D4" s="163">
        <v>42804</v>
      </c>
      <c r="E4" s="164"/>
      <c r="F4" s="165">
        <v>36115</v>
      </c>
      <c r="G4" s="166"/>
      <c r="H4" s="167"/>
    </row>
    <row r="5" spans="1:8" x14ac:dyDescent="0.15">
      <c r="A5" s="148" t="s">
        <v>521</v>
      </c>
      <c r="B5" s="153"/>
      <c r="C5" s="154"/>
      <c r="D5" s="155">
        <v>108106</v>
      </c>
      <c r="E5" s="156"/>
      <c r="F5" s="157">
        <v>70329</v>
      </c>
      <c r="G5" s="158"/>
      <c r="H5" s="159"/>
    </row>
    <row r="6" spans="1:8" x14ac:dyDescent="0.15">
      <c r="A6" s="160"/>
      <c r="B6" s="161"/>
      <c r="C6" s="162"/>
      <c r="D6" s="163">
        <v>72739</v>
      </c>
      <c r="E6" s="164"/>
      <c r="F6" s="165">
        <v>39403</v>
      </c>
      <c r="G6" s="166"/>
      <c r="H6" s="167"/>
    </row>
    <row r="7" spans="1:8" x14ac:dyDescent="0.15">
      <c r="A7" s="148" t="s">
        <v>522</v>
      </c>
      <c r="B7" s="153"/>
      <c r="C7" s="154"/>
      <c r="D7" s="155">
        <v>57645</v>
      </c>
      <c r="E7" s="156"/>
      <c r="F7" s="157">
        <v>71871</v>
      </c>
      <c r="G7" s="158"/>
      <c r="H7" s="159"/>
    </row>
    <row r="8" spans="1:8" x14ac:dyDescent="0.15">
      <c r="A8" s="160"/>
      <c r="B8" s="161"/>
      <c r="C8" s="162"/>
      <c r="D8" s="163">
        <v>35042</v>
      </c>
      <c r="E8" s="164"/>
      <c r="F8" s="165">
        <v>38232</v>
      </c>
      <c r="G8" s="166"/>
      <c r="H8" s="167"/>
    </row>
    <row r="9" spans="1:8" x14ac:dyDescent="0.15">
      <c r="A9" s="148" t="s">
        <v>523</v>
      </c>
      <c r="B9" s="153"/>
      <c r="C9" s="154"/>
      <c r="D9" s="155">
        <v>45943</v>
      </c>
      <c r="E9" s="156"/>
      <c r="F9" s="157">
        <v>71807</v>
      </c>
      <c r="G9" s="158"/>
      <c r="H9" s="159"/>
    </row>
    <row r="10" spans="1:8" x14ac:dyDescent="0.15">
      <c r="A10" s="160"/>
      <c r="B10" s="161"/>
      <c r="C10" s="162"/>
      <c r="D10" s="163">
        <v>30555</v>
      </c>
      <c r="E10" s="164"/>
      <c r="F10" s="165">
        <v>37333</v>
      </c>
      <c r="G10" s="166"/>
      <c r="H10" s="167"/>
    </row>
    <row r="11" spans="1:8" x14ac:dyDescent="0.15">
      <c r="A11" s="148" t="s">
        <v>524</v>
      </c>
      <c r="B11" s="153"/>
      <c r="C11" s="154"/>
      <c r="D11" s="155">
        <v>53861</v>
      </c>
      <c r="E11" s="156"/>
      <c r="F11" s="157">
        <v>80821</v>
      </c>
      <c r="G11" s="158"/>
      <c r="H11" s="159"/>
    </row>
    <row r="12" spans="1:8" x14ac:dyDescent="0.15">
      <c r="A12" s="160"/>
      <c r="B12" s="161"/>
      <c r="C12" s="168"/>
      <c r="D12" s="163">
        <v>39981</v>
      </c>
      <c r="E12" s="164"/>
      <c r="F12" s="165">
        <v>49586</v>
      </c>
      <c r="G12" s="166"/>
      <c r="H12" s="167"/>
    </row>
    <row r="13" spans="1:8" x14ac:dyDescent="0.15">
      <c r="A13" s="148"/>
      <c r="B13" s="153"/>
      <c r="C13" s="169"/>
      <c r="D13" s="170">
        <v>66695</v>
      </c>
      <c r="E13" s="171"/>
      <c r="F13" s="172">
        <v>72999</v>
      </c>
      <c r="G13" s="173"/>
      <c r="H13" s="159"/>
    </row>
    <row r="14" spans="1:8" x14ac:dyDescent="0.15">
      <c r="A14" s="160"/>
      <c r="B14" s="161"/>
      <c r="C14" s="162"/>
      <c r="D14" s="163">
        <v>44224</v>
      </c>
      <c r="E14" s="164"/>
      <c r="F14" s="165">
        <v>40134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10.38</v>
      </c>
      <c r="C19" s="174">
        <f>ROUND(VALUE(SUBSTITUTE(実質収支比率等に係る経年分析!G$48,"▲","-")),2)</f>
        <v>11.07</v>
      </c>
      <c r="D19" s="174">
        <f>ROUND(VALUE(SUBSTITUTE(実質収支比率等に係る経年分析!H$48,"▲","-")),2)</f>
        <v>8.82</v>
      </c>
      <c r="E19" s="174">
        <f>ROUND(VALUE(SUBSTITUTE(実質収支比率等に係る経年分析!I$48,"▲","-")),2)</f>
        <v>7.36</v>
      </c>
      <c r="F19" s="174">
        <f>ROUND(VALUE(SUBSTITUTE(実質収支比率等に係る経年分析!J$48,"▲","-")),2)</f>
        <v>6.63</v>
      </c>
    </row>
    <row r="20" spans="1:11" x14ac:dyDescent="0.15">
      <c r="A20" s="174" t="s">
        <v>53</v>
      </c>
      <c r="B20" s="174">
        <f>ROUND(VALUE(SUBSTITUTE(実質収支比率等に係る経年分析!F$47,"▲","-")),2)</f>
        <v>53.91</v>
      </c>
      <c r="C20" s="174">
        <f>ROUND(VALUE(SUBSTITUTE(実質収支比率等に係る経年分析!G$47,"▲","-")),2)</f>
        <v>53.3</v>
      </c>
      <c r="D20" s="174">
        <f>ROUND(VALUE(SUBSTITUTE(実質収支比率等に係る経年分析!H$47,"▲","-")),2)</f>
        <v>49.58</v>
      </c>
      <c r="E20" s="174">
        <f>ROUND(VALUE(SUBSTITUTE(実質収支比率等に係る経年分析!I$47,"▲","-")),2)</f>
        <v>47.48</v>
      </c>
      <c r="F20" s="174">
        <f>ROUND(VALUE(SUBSTITUTE(実質収支比率等に係る経年分析!J$47,"▲","-")),2)</f>
        <v>44.23</v>
      </c>
    </row>
    <row r="21" spans="1:11" x14ac:dyDescent="0.15">
      <c r="A21" s="174" t="s">
        <v>54</v>
      </c>
      <c r="B21" s="174">
        <f>IF(ISNUMBER(VALUE(SUBSTITUTE(実質収支比率等に係る経年分析!F$49,"▲","-"))),ROUND(VALUE(SUBSTITUTE(実質収支比率等に係る経年分析!F$49,"▲","-")),2),NA())</f>
        <v>4.71</v>
      </c>
      <c r="C21" s="174">
        <f>IF(ISNUMBER(VALUE(SUBSTITUTE(実質収支比率等に係る経年分析!G$49,"▲","-"))),ROUND(VALUE(SUBSTITUTE(実質収支比率等に係る経年分析!G$49,"▲","-")),2),NA())</f>
        <v>1.1000000000000001</v>
      </c>
      <c r="D21" s="174">
        <f>IF(ISNUMBER(VALUE(SUBSTITUTE(実質収支比率等に係る経年分析!H$49,"▲","-"))),ROUND(VALUE(SUBSTITUTE(実質収支比率等に係る経年分析!H$49,"▲","-")),2),NA())</f>
        <v>-4.2300000000000004</v>
      </c>
      <c r="E21" s="174">
        <f>IF(ISNUMBER(VALUE(SUBSTITUTE(実質収支比率等に係る経年分析!I$49,"▲","-"))),ROUND(VALUE(SUBSTITUTE(実質収支比率等に係る経年分析!I$49,"▲","-")),2),NA())</f>
        <v>-5.0599999999999996</v>
      </c>
      <c r="F21" s="174">
        <f>IF(ISNUMBER(VALUE(SUBSTITUTE(実質収支比率等に係る経年分析!J$49,"▲","-"))),ROUND(VALUE(SUBSTITUTE(実質収支比率等に係る経年分析!J$49,"▲","-")),2),NA())</f>
        <v>-3.45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旭市国民健康保険事業特別会計（施設）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x14ac:dyDescent="0.15">
      <c r="A30" s="175" t="str">
        <f>IF(連結実質赤字比率に係る赤字・黒字の構成分析!C$40="",NA(),連結実質赤字比率に係る赤字・黒字の構成分析!C$40)</f>
        <v>旭市後期高齢者医療特別会計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x14ac:dyDescent="0.15">
      <c r="A31" s="175" t="str">
        <f>IF(連結実質赤字比率に係る赤字・黒字の構成分析!C$39="",NA(),連結実質赤字比率に係る赤字・黒字の構成分析!C$39)</f>
        <v>旭市農業集落排水事業会計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v>
      </c>
    </row>
    <row r="32" spans="1:11" x14ac:dyDescent="0.15">
      <c r="A32" s="175" t="str">
        <f>IF(連結実質赤字比率に係る赤字・黒字の構成分析!C$38="",NA(),連結実質赤字比率に係る赤字・黒字の構成分析!C$38)</f>
        <v>旭市国民健康保険事業特別会計（事業）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2.2599999999999998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2.3199999999999998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1.67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1.92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0.98</v>
      </c>
    </row>
    <row r="33" spans="1:16" x14ac:dyDescent="0.15">
      <c r="A33" s="175" t="str">
        <f>IF(連結実質赤字比率に係る赤字・黒字の構成分析!C$37="",NA(),連結実質赤字比率に係る赤字・黒字の構成分析!C$37)</f>
        <v>旭市公共下水道事業会計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1.05</v>
      </c>
    </row>
    <row r="34" spans="1:16" x14ac:dyDescent="0.15">
      <c r="A34" s="175" t="str">
        <f>IF(連結実質赤字比率に係る赤字・黒字の構成分析!C$36="",NA(),連結実質赤字比率に係る赤字・黒字の構成分析!C$36)</f>
        <v>旭市介護保険事業特別会計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10.38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8.81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6.63</v>
      </c>
    </row>
    <row r="36" spans="1:16" x14ac:dyDescent="0.15">
      <c r="A36" s="175" t="str">
        <f>IF(連結実質赤字比率に係る赤字・黒字の構成分析!C$34="",NA(),連結実質赤字比率に係る赤字・黒字の構成分析!C$34)</f>
        <v>旭市水道事業会計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15.86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17.63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19.23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21.47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4208</v>
      </c>
      <c r="E42" s="176"/>
      <c r="F42" s="176"/>
      <c r="G42" s="176">
        <f>'実質公債費比率（分子）の構造'!L$52</f>
        <v>4235</v>
      </c>
      <c r="H42" s="176"/>
      <c r="I42" s="176"/>
      <c r="J42" s="176">
        <f>'実質公債費比率（分子）の構造'!M$52</f>
        <v>4132</v>
      </c>
      <c r="K42" s="176"/>
      <c r="L42" s="176"/>
      <c r="M42" s="176">
        <f>'実質公債費比率（分子）の構造'!N$52</f>
        <v>4131</v>
      </c>
      <c r="N42" s="176"/>
      <c r="O42" s="176"/>
      <c r="P42" s="176">
        <f>'実質公債費比率（分子）の構造'!O$52</f>
        <v>4148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22</v>
      </c>
      <c r="C44" s="176"/>
      <c r="D44" s="176"/>
      <c r="E44" s="176">
        <f>'実質公債費比率（分子）の構造'!L$50</f>
        <v>21</v>
      </c>
      <c r="F44" s="176"/>
      <c r="G44" s="176"/>
      <c r="H44" s="176">
        <f>'実質公債費比率（分子）の構造'!M$50</f>
        <v>19</v>
      </c>
      <c r="I44" s="176"/>
      <c r="J44" s="176"/>
      <c r="K44" s="176">
        <f>'実質公債費比率（分子）の構造'!N$50</f>
        <v>68</v>
      </c>
      <c r="L44" s="176"/>
      <c r="M44" s="176"/>
      <c r="N44" s="176">
        <f>'実質公債費比率（分子）の構造'!O$50</f>
        <v>82</v>
      </c>
      <c r="O44" s="176"/>
      <c r="P44" s="176"/>
    </row>
    <row r="45" spans="1:16" x14ac:dyDescent="0.15">
      <c r="A45" s="176" t="s">
        <v>63</v>
      </c>
      <c r="B45" s="176">
        <f>'実質公債費比率（分子）の構造'!K$49</f>
        <v>48</v>
      </c>
      <c r="C45" s="176"/>
      <c r="D45" s="176"/>
      <c r="E45" s="176">
        <f>'実質公債費比率（分子）の構造'!L$49</f>
        <v>45</v>
      </c>
      <c r="F45" s="176"/>
      <c r="G45" s="176"/>
      <c r="H45" s="176">
        <f>'実質公債費比率（分子）の構造'!M$49</f>
        <v>47</v>
      </c>
      <c r="I45" s="176"/>
      <c r="J45" s="176"/>
      <c r="K45" s="176">
        <f>'実質公債費比率（分子）の構造'!N$49</f>
        <v>40</v>
      </c>
      <c r="L45" s="176"/>
      <c r="M45" s="176"/>
      <c r="N45" s="176">
        <f>'実質公債費比率（分子）の構造'!O$49</f>
        <v>50</v>
      </c>
      <c r="O45" s="176"/>
      <c r="P45" s="176"/>
    </row>
    <row r="46" spans="1:16" x14ac:dyDescent="0.15">
      <c r="A46" s="176" t="s">
        <v>64</v>
      </c>
      <c r="B46" s="176">
        <f>'実質公債費比率（分子）の構造'!K$48</f>
        <v>330</v>
      </c>
      <c r="C46" s="176"/>
      <c r="D46" s="176"/>
      <c r="E46" s="176">
        <f>'実質公債費比率（分子）の構造'!L$48</f>
        <v>291</v>
      </c>
      <c r="F46" s="176"/>
      <c r="G46" s="176"/>
      <c r="H46" s="176">
        <f>'実質公債費比率（分子）の構造'!M$48</f>
        <v>282</v>
      </c>
      <c r="I46" s="176"/>
      <c r="J46" s="176"/>
      <c r="K46" s="176">
        <f>'実質公債費比率（分子）の構造'!N$48</f>
        <v>292</v>
      </c>
      <c r="L46" s="176"/>
      <c r="M46" s="176"/>
      <c r="N46" s="176">
        <f>'実質公債費比率（分子）の構造'!O$48</f>
        <v>287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4970</v>
      </c>
      <c r="C49" s="176"/>
      <c r="D49" s="176"/>
      <c r="E49" s="176">
        <f>'実質公債費比率（分子）の構造'!L$45</f>
        <v>5194</v>
      </c>
      <c r="F49" s="176"/>
      <c r="G49" s="176"/>
      <c r="H49" s="176">
        <f>'実質公債費比率（分子）の構造'!M$45</f>
        <v>5366</v>
      </c>
      <c r="I49" s="176"/>
      <c r="J49" s="176"/>
      <c r="K49" s="176">
        <f>'実質公債費比率（分子）の構造'!N$45</f>
        <v>5177</v>
      </c>
      <c r="L49" s="176"/>
      <c r="M49" s="176"/>
      <c r="N49" s="176">
        <f>'実質公債費比率（分子）の構造'!O$45</f>
        <v>5258</v>
      </c>
      <c r="O49" s="176"/>
      <c r="P49" s="176"/>
    </row>
    <row r="50" spans="1:16" x14ac:dyDescent="0.15">
      <c r="A50" s="176" t="s">
        <v>67</v>
      </c>
      <c r="B50" s="176" t="e">
        <f>NA()</f>
        <v>#N/A</v>
      </c>
      <c r="C50" s="176">
        <f>IF(ISNUMBER('実質公債費比率（分子）の構造'!K$53),'実質公債費比率（分子）の構造'!K$53,NA())</f>
        <v>1162</v>
      </c>
      <c r="D50" s="176" t="e">
        <f>NA()</f>
        <v>#N/A</v>
      </c>
      <c r="E50" s="176" t="e">
        <f>NA()</f>
        <v>#N/A</v>
      </c>
      <c r="F50" s="176">
        <f>IF(ISNUMBER('実質公債費比率（分子）の構造'!L$53),'実質公債費比率（分子）の構造'!L$53,NA())</f>
        <v>1316</v>
      </c>
      <c r="G50" s="176" t="e">
        <f>NA()</f>
        <v>#N/A</v>
      </c>
      <c r="H50" s="176" t="e">
        <f>NA()</f>
        <v>#N/A</v>
      </c>
      <c r="I50" s="176">
        <f>IF(ISNUMBER('実質公債費比率（分子）の構造'!M$53),'実質公債費比率（分子）の構造'!M$53,NA())</f>
        <v>1582</v>
      </c>
      <c r="J50" s="176" t="e">
        <f>NA()</f>
        <v>#N/A</v>
      </c>
      <c r="K50" s="176" t="e">
        <f>NA()</f>
        <v>#N/A</v>
      </c>
      <c r="L50" s="176">
        <f>IF(ISNUMBER('実質公債費比率（分子）の構造'!N$53),'実質公債費比率（分子）の構造'!N$53,NA())</f>
        <v>1446</v>
      </c>
      <c r="M50" s="176" t="e">
        <f>NA()</f>
        <v>#N/A</v>
      </c>
      <c r="N50" s="176" t="e">
        <f>NA()</f>
        <v>#N/A</v>
      </c>
      <c r="O50" s="176">
        <f>IF(ISNUMBER('実質公債費比率（分子）の構造'!O$53),'実質公債費比率（分子）の構造'!O$53,NA())</f>
        <v>1529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32275</v>
      </c>
      <c r="E56" s="175"/>
      <c r="F56" s="175"/>
      <c r="G56" s="175">
        <f>'将来負担比率（分子）の構造'!J$52</f>
        <v>33830</v>
      </c>
      <c r="H56" s="175"/>
      <c r="I56" s="175"/>
      <c r="J56" s="175">
        <f>'将来負担比率（分子）の構造'!K$52</f>
        <v>32866</v>
      </c>
      <c r="K56" s="175"/>
      <c r="L56" s="175"/>
      <c r="M56" s="175">
        <f>'将来負担比率（分子）の構造'!L$52</f>
        <v>31368</v>
      </c>
      <c r="N56" s="175"/>
      <c r="O56" s="175"/>
      <c r="P56" s="175">
        <f>'将来負担比率（分子）の構造'!M$52</f>
        <v>30349</v>
      </c>
    </row>
    <row r="57" spans="1:16" x14ac:dyDescent="0.15">
      <c r="A57" s="175" t="s">
        <v>42</v>
      </c>
      <c r="B57" s="175"/>
      <c r="C57" s="175"/>
      <c r="D57" s="175">
        <f>'将来負担比率（分子）の構造'!I$51</f>
        <v>11733</v>
      </c>
      <c r="E57" s="175"/>
      <c r="F57" s="175"/>
      <c r="G57" s="175">
        <f>'将来負担比率（分子）の構造'!J$51</f>
        <v>10949</v>
      </c>
      <c r="H57" s="175"/>
      <c r="I57" s="175"/>
      <c r="J57" s="175">
        <f>'将来負担比率（分子）の構造'!K$51</f>
        <v>10280</v>
      </c>
      <c r="K57" s="175"/>
      <c r="L57" s="175"/>
      <c r="M57" s="175">
        <f>'将来負担比率（分子）の構造'!L$51</f>
        <v>9689</v>
      </c>
      <c r="N57" s="175"/>
      <c r="O57" s="175"/>
      <c r="P57" s="175">
        <f>'将来負担比率（分子）の構造'!M$51</f>
        <v>9070</v>
      </c>
    </row>
    <row r="58" spans="1:16" x14ac:dyDescent="0.15">
      <c r="A58" s="175" t="s">
        <v>41</v>
      </c>
      <c r="B58" s="175"/>
      <c r="C58" s="175"/>
      <c r="D58" s="175">
        <f>'将来負担比率（分子）の構造'!I$50</f>
        <v>15222</v>
      </c>
      <c r="E58" s="175"/>
      <c r="F58" s="175"/>
      <c r="G58" s="175">
        <f>'将来負担比率（分子）の構造'!J$50</f>
        <v>15336</v>
      </c>
      <c r="H58" s="175"/>
      <c r="I58" s="175"/>
      <c r="J58" s="175">
        <f>'将来負担比率（分子）の構造'!K$50</f>
        <v>15903</v>
      </c>
      <c r="K58" s="175"/>
      <c r="L58" s="175"/>
      <c r="M58" s="175">
        <f>'将来負担比率（分子）の構造'!L$50</f>
        <v>16292</v>
      </c>
      <c r="N58" s="175"/>
      <c r="O58" s="175"/>
      <c r="P58" s="175">
        <f>'将来負担比率（分子）の構造'!M$50</f>
        <v>16693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14</v>
      </c>
      <c r="C61" s="175"/>
      <c r="D61" s="175"/>
      <c r="E61" s="175">
        <f>'将来負担比率（分子）の構造'!J$46</f>
        <v>7</v>
      </c>
      <c r="F61" s="175"/>
      <c r="G61" s="175"/>
      <c r="H61" s="175">
        <f>'将来負担比率（分子）の構造'!K$46</f>
        <v>7</v>
      </c>
      <c r="I61" s="175"/>
      <c r="J61" s="175"/>
      <c r="K61" s="175">
        <f>'将来負担比率（分子）の構造'!L$46</f>
        <v>9</v>
      </c>
      <c r="L61" s="175"/>
      <c r="M61" s="175"/>
      <c r="N61" s="175">
        <f>'将来負担比率（分子）の構造'!M$46</f>
        <v>7</v>
      </c>
      <c r="O61" s="175"/>
      <c r="P61" s="175"/>
    </row>
    <row r="62" spans="1:16" x14ac:dyDescent="0.15">
      <c r="A62" s="175" t="s">
        <v>35</v>
      </c>
      <c r="B62" s="175">
        <f>'将来負担比率（分子）の構造'!I$45</f>
        <v>2074</v>
      </c>
      <c r="C62" s="175"/>
      <c r="D62" s="175"/>
      <c r="E62" s="175">
        <f>'将来負担比率（分子）の構造'!J$45</f>
        <v>2230</v>
      </c>
      <c r="F62" s="175"/>
      <c r="G62" s="175"/>
      <c r="H62" s="175">
        <f>'将来負担比率（分子）の構造'!K$45</f>
        <v>2300</v>
      </c>
      <c r="I62" s="175"/>
      <c r="J62" s="175"/>
      <c r="K62" s="175">
        <f>'将来負担比率（分子）の構造'!L$45</f>
        <v>2345</v>
      </c>
      <c r="L62" s="175"/>
      <c r="M62" s="175"/>
      <c r="N62" s="175">
        <f>'将来負担比率（分子）の構造'!M$45</f>
        <v>2528</v>
      </c>
      <c r="O62" s="175"/>
      <c r="P62" s="175"/>
    </row>
    <row r="63" spans="1:16" x14ac:dyDescent="0.15">
      <c r="A63" s="175" t="s">
        <v>34</v>
      </c>
      <c r="B63" s="175">
        <f>'将来負担比率（分子）の構造'!I$44</f>
        <v>319</v>
      </c>
      <c r="C63" s="175"/>
      <c r="D63" s="175"/>
      <c r="E63" s="175">
        <f>'将来負担比率（分子）の構造'!J$44</f>
        <v>392</v>
      </c>
      <c r="F63" s="175"/>
      <c r="G63" s="175"/>
      <c r="H63" s="175">
        <f>'将来負担比率（分子）の構造'!K$44</f>
        <v>351</v>
      </c>
      <c r="I63" s="175"/>
      <c r="J63" s="175"/>
      <c r="K63" s="175">
        <f>'将来負担比率（分子）の構造'!L$44</f>
        <v>309</v>
      </c>
      <c r="L63" s="175"/>
      <c r="M63" s="175"/>
      <c r="N63" s="175">
        <f>'将来負担比率（分子）の構造'!M$44</f>
        <v>263</v>
      </c>
      <c r="O63" s="175"/>
      <c r="P63" s="175"/>
    </row>
    <row r="64" spans="1:16" x14ac:dyDescent="0.15">
      <c r="A64" s="175" t="s">
        <v>33</v>
      </c>
      <c r="B64" s="175">
        <f>'将来負担比率（分子）の構造'!I$43</f>
        <v>3257</v>
      </c>
      <c r="C64" s="175"/>
      <c r="D64" s="175"/>
      <c r="E64" s="175">
        <f>'将来負担比率（分子）の構造'!J$43</f>
        <v>2916</v>
      </c>
      <c r="F64" s="175"/>
      <c r="G64" s="175"/>
      <c r="H64" s="175">
        <f>'将来負担比率（分子）の構造'!K$43</f>
        <v>2507</v>
      </c>
      <c r="I64" s="175"/>
      <c r="J64" s="175"/>
      <c r="K64" s="175">
        <f>'将来負担比率（分子）の構造'!L$43</f>
        <v>2223</v>
      </c>
      <c r="L64" s="175"/>
      <c r="M64" s="175"/>
      <c r="N64" s="175">
        <f>'将来負担比率（分子）の構造'!M$43</f>
        <v>2011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50642</v>
      </c>
      <c r="C66" s="175"/>
      <c r="D66" s="175"/>
      <c r="E66" s="175">
        <f>'将来負担比率（分子）の構造'!J$41</f>
        <v>51643</v>
      </c>
      <c r="F66" s="175"/>
      <c r="G66" s="175"/>
      <c r="H66" s="175">
        <f>'将来負担比率（分子）の構造'!K$41</f>
        <v>49271</v>
      </c>
      <c r="I66" s="175"/>
      <c r="J66" s="175"/>
      <c r="K66" s="175">
        <f>'将来負担比率（分子）の構造'!L$41</f>
        <v>46726</v>
      </c>
      <c r="L66" s="175"/>
      <c r="M66" s="175"/>
      <c r="N66" s="175">
        <f>'将来負担比率（分子）の構造'!M$41</f>
        <v>44813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9202</v>
      </c>
      <c r="C72" s="179">
        <f>基金残高に係る経年分析!G55</f>
        <v>8591</v>
      </c>
      <c r="D72" s="179">
        <f>基金残高に係る経年分析!H55</f>
        <v>8082</v>
      </c>
    </row>
    <row r="73" spans="1:16" x14ac:dyDescent="0.15">
      <c r="A73" s="178" t="s">
        <v>74</v>
      </c>
      <c r="B73" s="179">
        <f>基金残高に係る経年分析!F56</f>
        <v>1577</v>
      </c>
      <c r="C73" s="179">
        <f>基金残高に係る経年分析!G56</f>
        <v>2401</v>
      </c>
      <c r="D73" s="179">
        <f>基金残高に係る経年分析!H56</f>
        <v>3169</v>
      </c>
    </row>
    <row r="74" spans="1:16" x14ac:dyDescent="0.15">
      <c r="A74" s="178" t="s">
        <v>75</v>
      </c>
      <c r="B74" s="179">
        <f>基金残高に係る経年分析!F57</f>
        <v>5141</v>
      </c>
      <c r="C74" s="179">
        <f>基金残高に係る経年分析!G57</f>
        <v>5059</v>
      </c>
      <c r="D74" s="179">
        <f>基金残高に係る経年分析!H57</f>
        <v>4926</v>
      </c>
    </row>
  </sheetData>
  <sheetProtection algorithmName="SHA-512" hashValue="zu3A4mQqfZ91+KFJt21QuwtLPFnW0NZNKYc765iCMFdp6qnDNLTmMXGzX6wKyCP7zLS0nFetIgZGTELpw9LzYA==" saltValue="js/PhIIh6CGdXRc8QECJ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2025-03-28T00:48:38Z</cp:lastPrinted>
  <dcterms:created xsi:type="dcterms:W3CDTF">2025-02-19T01:38:15Z</dcterms:created>
  <dcterms:modified xsi:type="dcterms:W3CDTF">2025-03-28T00:49:40Z</dcterms:modified>
  <cp:category/>
</cp:coreProperties>
</file>